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tsen\Dropbox\Winter 2015\IS 520\Final Project\"/>
    </mc:Choice>
  </mc:AlternateContent>
  <bookViews>
    <workbookView xWindow="0" yWindow="0" windowWidth="20490" windowHeight="7755" tabRatio="822"/>
  </bookViews>
  <sheets>
    <sheet name="Bal Sheet Detail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_1NO10_EFANY">#REF!</definedName>
    <definedName name="_DAT1">[1]Sheet1!#REF!</definedName>
    <definedName name="_DAT2">[1]Sheet1!#REF!</definedName>
    <definedName name="_Order1" hidden="1">255</definedName>
    <definedName name="_Order2" hidden="1">255</definedName>
    <definedName name="A_1">#REF!</definedName>
    <definedName name="A_2">#REF!</definedName>
    <definedName name="A_impresión_IM">#REF!</definedName>
    <definedName name="Apr">[2]KC!$H$10</definedName>
    <definedName name="B_1">#REF!</definedName>
    <definedName name="B_2">#REF!</definedName>
    <definedName name="Co">[3]Menu!$D$14</definedName>
    <definedName name="Condicionador_intensivo">#REF!</definedName>
    <definedName name="Condicionador_suave">#REF!</definedName>
    <definedName name="Curr">"Curr: LC"</definedName>
    <definedName name="Curr000">"Curr: COL $ '000"</definedName>
    <definedName name="_xlnm.Database">#REF!</definedName>
    <definedName name="f">[4]PAGE10!#REF!</definedName>
    <definedName name="Feb">[2]KC!$H$8</definedName>
    <definedName name="Gel_modelador">#REF!</definedName>
    <definedName name="HOJA131.2">#REF!</definedName>
    <definedName name="HOJA132.2">#REF!</definedName>
    <definedName name="HOJA14">#REF!</definedName>
    <definedName name="HOJA161.2">#REF!</definedName>
    <definedName name="HOJA162.2">#REF!</definedName>
    <definedName name="HOJA17">#REF!</definedName>
    <definedName name="HOJA18">#REF!</definedName>
    <definedName name="HOJA24">#REF!</definedName>
    <definedName name="HOJA7">#REF!</definedName>
    <definedName name="HOJA9">#REF!</definedName>
    <definedName name="Jan">[2]KC!$H$7</definedName>
    <definedName name="Mar">[2]KC!$H$9</definedName>
    <definedName name="medhod">45</definedName>
    <definedName name="medman">100</definedName>
    <definedName name="medstaff">25</definedName>
    <definedName name="Ñ">[5]PAGE07!$A$1:$J$49</definedName>
    <definedName name="percjan">1.12</definedName>
    <definedName name="percjul">1.1</definedName>
    <definedName name="post_code">#REF!</definedName>
    <definedName name="_xlnm.Print_Area" localSheetId="0">'Bal Sheet Detail'!$A$1:$E$178</definedName>
    <definedName name="_xlnm.Print_Area">#REF!</definedName>
    <definedName name="_xlnm.Print_Titles" localSheetId="0">'Bal Sheet Detail'!$A:$A,'Bal Sheet Detail'!$1:$7</definedName>
    <definedName name="QTR1ACT">#REF!</definedName>
    <definedName name="QTR1RF1">#REF!</definedName>
    <definedName name="QTR1RF2">#REF!</definedName>
    <definedName name="QTR2ACT">#REF!</definedName>
    <definedName name="QTR2RF1">#REF!</definedName>
    <definedName name="QTR2RF2">#REF!</definedName>
    <definedName name="QTR3ACT">#REF!</definedName>
    <definedName name="QTR3RF1">#REF!</definedName>
    <definedName name="QTR3RF2">#REF!</definedName>
    <definedName name="QTR4ACT">#REF!</definedName>
    <definedName name="QTR4RF1">#REF!</definedName>
    <definedName name="QTR4RF2">#REF!</definedName>
    <definedName name="sale02">[2]Q1!#REF!</definedName>
    <definedName name="salF_A">1.15</definedName>
    <definedName name="Scion_2_em_1_shampoo___condic.">#REF!</definedName>
    <definedName name="Shampoo_3_em_1">#REF!</definedName>
    <definedName name="Shampoo_de_equilíbrio">#REF!</definedName>
    <definedName name="Shampoo_essencial">#REF!</definedName>
    <definedName name="Shampoo_hidratante">#REF!</definedName>
    <definedName name="Shampoo_limpeza_profunda">#REF!</definedName>
    <definedName name="Shampoo_Vital">#REF!</definedName>
    <definedName name="sorry" hidden="1">{#N/A,#N/A,TRUE,"Q1-sal fc";#N/A,#N/A,TRUE,"Q1-discounts";#N/A,#N/A,TRUE,"Q1-COS";#N/A,#N/A,TRUE,"Q2-oth sal";#N/A,#N/A,TRUE,"Q3-var COS det";#N/A,#N/A,TRUE,"Q4 - FA det";#N/A,#N/A,TRUE,"Q5 - CO det";#N/A,#N/A,TRUE,"Q6 - det";#N/A,#N/A,TRUE,"Q7 - det";#N/A,#N/A,TRUE,"Q8 - det";#N/A,#N/A,TRUE,"Q9 - det";#N/A,#N/A,TRUE,"Q10 - det";#N/A,#N/A,TRUE,"Tax - det";#N/A,#N/A,TRUE,"Wages";#N/A,#N/A,TRUE,"Parameters"}</definedName>
    <definedName name="Spray_condicionador_desembaraçante">#REF!</definedName>
    <definedName name="Spray_fixador_sem_álcool">#REF!</definedName>
    <definedName name="Terapia_Glacial_mascara_condic.">#REF!</definedName>
    <definedName name="Total">#REF!</definedName>
    <definedName name="totalthisyear">#REF!</definedName>
    <definedName name="Totstandsal">#REF!</definedName>
    <definedName name="Totstandsalpy">#REF!</definedName>
    <definedName name="Totstandsaltarget">#REF!</definedName>
    <definedName name="what" hidden="1">{#N/A,#N/A,TRUE,"Highlights PL";#N/A,#N/A,TRUE,"Overview";#N/A,#N/A,TRUE,"P&amp;L MOVEM SUMM";#N/A,#N/A,TRUE,"Key PL cat";#N/A,#N/A,TRUE,"Fixed assets";#N/A,#N/A,TRUE,"Bad debts";#N/A,#N/A,TRUE,"STOCK TO";#N/A,#N/A,TRUE,"Tax - det";#N/A,#N/A,TRUE,"Headcount";#N/A,#N/A,TRUE,"Q1-sal fc";#N/A,#N/A,TRUE,"Q1-COS"}</definedName>
    <definedName name="why" hidden="1">{#N/A,#N/A,FALSE,"Q1";#N/A,#N/A,FALSE,"Q3";#N/A,#N/A,FALSE,"Q4";#N/A,#N/A,FALSE,"Q5";#N/A,#N/A,FALSE,"Q6";#N/A,#N/A,FALSE,"Q7";#N/A,#N/A,FALSE,"Q8";#N/A,#N/A,FALSE,"Q8 Mktg";#N/A,#N/A,FALSE,"Comrg";#N/A,#N/A,FALSE,"Cashflow"}</definedName>
    <definedName name="wrn.Budget_specs." hidden="1">{#N/A,#N/A,TRUE,"Q1-sal fc";#N/A,#N/A,TRUE,"Q1-discounts";#N/A,#N/A,TRUE,"Q1-COS";#N/A,#N/A,TRUE,"Q2-oth sal";#N/A,#N/A,TRUE,"Q3-var COS det";#N/A,#N/A,TRUE,"Q4 - FA det";#N/A,#N/A,TRUE,"Q5 - CO det";#N/A,#N/A,TRUE,"Q6 - det";#N/A,#N/A,TRUE,"Q7 - det";#N/A,#N/A,TRUE,"Q8 - det";#N/A,#N/A,TRUE,"Q9 - det";#N/A,#N/A,TRUE,"Q10 - det";#N/A,#N/A,TRUE,"Tax - det";#N/A,#N/A,TRUE,"Wages";#N/A,#N/A,TRUE,"Parameters"}</definedName>
    <definedName name="wrn.highlights." hidden="1">{#N/A,#N/A,TRUE,"Highlights PL";#N/A,#N/A,TRUE,"Overview";#N/A,#N/A,TRUE,"P&amp;L MOVEM SUMM";#N/A,#N/A,TRUE,"Key PL cat";#N/A,#N/A,TRUE,"Fixed assets";#N/A,#N/A,TRUE,"Bad debts";#N/A,#N/A,TRUE,"STOCK TO";#N/A,#N/A,TRUE,"Tax - det";#N/A,#N/A,TRUE,"Headcount";#N/A,#N/A,TRUE,"Q1-sal fc";#N/A,#N/A,TRUE,"Q1-COS"}</definedName>
    <definedName name="wrn.Q_Budget." hidden="1">{#N/A,#N/A,TRUE,"Q 1";#N/A,#N/A,TRUE,"Q 2";#N/A,#N/A,TRUE,"Q 3";#N/A,#N/A,TRUE,"Q 4";#N/A,#N/A,TRUE,"Q 5";#N/A,#N/A,TRUE,"Q 6";#N/A,#N/A,TRUE,"Q 7";#N/A,#N/A,TRUE,"Q 8";#N/A,#N/A,TRUE,"Q 8 sal";#N/A,#N/A,TRUE,"Q 8 mar";#N/A,#N/A,TRUE,"Q 9";#N/A,#N/A,TRUE,"Q 10";#N/A,#N/A,TRUE,"Q 15";#N/A,#N/A,TRUE,"Q 20";#N/A,#N/A,TRUE,"Q 21"}</definedName>
    <definedName name="wrn.Q_Pl." hidden="1">{#N/A,#N/A,TRUE,"Q 1";#N/A,#N/A,TRUE,"Q 2";#N/A,#N/A,TRUE,"Q 3";#N/A,#N/A,TRUE,"Q 4";#N/A,#N/A,TRUE,"Q 5";#N/A,#N/A,TRUE,"Q 6";#N/A,#N/A,TRUE,"Q 7";#N/A,#N/A,TRUE,"Q 8";#N/A,#N/A,TRUE,"Q 8 sal";#N/A,#N/A,TRUE,"Q 8 mar";#N/A,#N/A,TRUE,"Q 9";#N/A,#N/A,TRUE,"Q 10"}</definedName>
    <definedName name="wrn.Qs." hidden="1">{#N/A,#N/A,FALSE,"Q1";#N/A,#N/A,FALSE,"Q3";#N/A,#N/A,FALSE,"Q4";#N/A,#N/A,FALSE,"Q5";#N/A,#N/A,FALSE,"Q6";#N/A,#N/A,FALSE,"Q7";#N/A,#N/A,FALSE,"Q8";#N/A,#N/A,FALSE,"Q8 Mktg";#N/A,#N/A,FALSE,"Comrg";#N/A,#N/A,FALSE,"Cashflow"}</definedName>
    <definedName name="Z_0311449E_AFBB_4159_8600_CD2EB77C02F3_.wvu.PrintTitles" localSheetId="0" hidden="1">'Bal Sheet Detail'!$A:$B,'Bal Sheet Detail'!$1:$6</definedName>
    <definedName name="全体DETAIL">#REF!</definedName>
  </definedNames>
  <calcPr calcId="152511"/>
  <customWorkbookViews>
    <customWorkbookView name="K.W. Lung - 個人檢視畫面" guid="{71E91609-EE27-48A5-92D9-7817173CCE1A}" mergeInterval="0" personalView="1" maximized="1" windowWidth="1020" windowHeight="576" tabRatio="914" activeSheetId="20" showComments="commIndAndComment"/>
    <customWorkbookView name="wtso - 個人檢視畫面" guid="{F76158D0-8A97-4318-82DB-1A817B6250EF}" mergeInterval="0" personalView="1" maximized="1" windowWidth="1020" windowHeight="588" tabRatio="886" activeSheetId="19"/>
    <customWorkbookView name="May Leung - 個人檢視畫面" guid="{1E4CA9F8-75F3-4D72-8A64-9104CC4672B4}" mergeInterval="0" personalView="1" maximized="1" windowWidth="1020" windowHeight="629" tabRatio="544" activeSheetId="7"/>
    <customWorkbookView name="TKUM - 個人檢視畫面" guid="{0311449E-AFBB-4159-8600-CD2EB77C02F3}" mergeInterval="0" personalView="1" maximized="1" windowWidth="796" windowHeight="408" tabRatio="939" activeSheetId="6"/>
    <customWorkbookView name="wlung - 個人檢視畫面" guid="{E8AFF685-DA25-42E4-80B3-8E7028207CB8}" mergeInterval="0" personalView="1" maximized="1" windowWidth="1020" windowHeight="598" tabRatio="599" activeSheetId="19" showComments="commIndAndComment"/>
    <customWorkbookView name="Teresa Kum - Personal View" guid="{7999CF44-9135-4A03-8D09-42244DC59A46}" mergeInterval="0" personalView="1" maximized="1" windowWidth="796" windowHeight="353" tabRatio="803" activeSheetId="28"/>
    <customWorkbookView name="CARLY - 個人檢視畫面" guid="{628A77BC-6549-11D9-AF0F-000A94001842}" mergeInterval="0" personalView="1" maximized="1" windowWidth="1020" windowHeight="577" tabRatio="724" activeSheetId="25" showComments="commIndAndComment"/>
  </customWorkbookViews>
</workbook>
</file>

<file path=xl/calcChain.xml><?xml version="1.0" encoding="utf-8"?>
<calcChain xmlns="http://schemas.openxmlformats.org/spreadsheetml/2006/main">
  <c r="D173" i="3" l="1"/>
  <c r="D177" i="3"/>
  <c r="D175" i="3"/>
  <c r="D16" i="3"/>
  <c r="D30" i="3" l="1"/>
  <c r="C40" i="3"/>
  <c r="D72" i="3"/>
  <c r="D77" i="3"/>
  <c r="D86" i="3"/>
  <c r="D93" i="3"/>
  <c r="D101" i="3"/>
  <c r="D150" i="3"/>
  <c r="D155" i="3"/>
  <c r="D160" i="3"/>
  <c r="D46" i="3" l="1"/>
  <c r="D125" i="3"/>
  <c r="D95" i="3" l="1"/>
  <c r="E46" i="3" s="1"/>
  <c r="E9" i="3" l="1"/>
  <c r="E11" i="3"/>
  <c r="E10" i="3"/>
  <c r="E12" i="3"/>
  <c r="E14" i="3"/>
  <c r="E15" i="3"/>
  <c r="E23" i="3"/>
  <c r="E44" i="3"/>
  <c r="E45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5" i="3"/>
  <c r="E76" i="3"/>
  <c r="E81" i="3"/>
  <c r="E95" i="3"/>
  <c r="E128" i="3"/>
  <c r="E169" i="3"/>
  <c r="E170" i="3"/>
  <c r="E171" i="3"/>
  <c r="E172" i="3"/>
  <c r="E21" i="3"/>
  <c r="E22" i="3"/>
  <c r="E24" i="3"/>
  <c r="E25" i="3"/>
  <c r="E26" i="3"/>
  <c r="E27" i="3"/>
  <c r="E28" i="3"/>
  <c r="E29" i="3"/>
  <c r="E34" i="3"/>
  <c r="E35" i="3"/>
  <c r="E36" i="3"/>
  <c r="E37" i="3"/>
  <c r="E43" i="3"/>
  <c r="E72" i="3"/>
  <c r="E77" i="3"/>
  <c r="E80" i="3"/>
  <c r="E82" i="3"/>
  <c r="E83" i="3"/>
  <c r="E84" i="3"/>
  <c r="E89" i="3"/>
  <c r="E90" i="3"/>
  <c r="E91" i="3"/>
  <c r="E92" i="3"/>
  <c r="E98" i="3"/>
  <c r="E99" i="3"/>
  <c r="E100" i="3"/>
  <c r="E104" i="3"/>
  <c r="E105" i="3"/>
  <c r="E106" i="3"/>
  <c r="E107" i="3"/>
  <c r="E108" i="3"/>
  <c r="E109" i="3"/>
  <c r="E110" i="3"/>
  <c r="E111" i="3"/>
  <c r="E112" i="3"/>
  <c r="E114" i="3"/>
  <c r="E115" i="3"/>
  <c r="E116" i="3"/>
  <c r="E117" i="3"/>
  <c r="E118" i="3"/>
  <c r="E119" i="3"/>
  <c r="E120" i="3"/>
  <c r="E121" i="3"/>
  <c r="E122" i="3"/>
  <c r="E124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5" i="3"/>
  <c r="E146" i="3"/>
  <c r="E147" i="3"/>
  <c r="E149" i="3"/>
  <c r="E153" i="3"/>
  <c r="E154" i="3"/>
  <c r="E158" i="3"/>
  <c r="E159" i="3"/>
  <c r="E163" i="3"/>
  <c r="E165" i="3"/>
  <c r="E160" i="3"/>
  <c r="E150" i="3"/>
  <c r="E93" i="3"/>
  <c r="E85" i="3"/>
  <c r="E19" i="3"/>
  <c r="E155" i="3"/>
  <c r="E113" i="3"/>
  <c r="E148" i="3"/>
  <c r="E144" i="3"/>
  <c r="E123" i="3"/>
  <c r="E33" i="3"/>
  <c r="E101" i="3"/>
  <c r="E86" i="3"/>
  <c r="E38" i="3"/>
  <c r="E30" i="3"/>
  <c r="E20" i="3"/>
  <c r="E16" i="3"/>
  <c r="E125" i="3"/>
  <c r="E168" i="3" l="1"/>
  <c r="E167" i="3" l="1"/>
  <c r="E173" i="3" l="1"/>
  <c r="E175" i="3" l="1"/>
</calcChain>
</file>

<file path=xl/comments1.xml><?xml version="1.0" encoding="utf-8"?>
<comments xmlns="http://schemas.openxmlformats.org/spreadsheetml/2006/main">
  <authors>
    <author>oshcherb</author>
  </authors>
  <commentList>
    <comment ref="A42" authorId="0" shapeId="0">
      <text>
        <r>
          <rPr>
            <b/>
            <sz val="8"/>
            <color indexed="81"/>
            <rFont val="Tahoma"/>
            <family val="2"/>
            <charset val="204"/>
          </rPr>
          <t>oshcherb:</t>
        </r>
        <r>
          <rPr>
            <sz val="8"/>
            <color indexed="81"/>
            <rFont val="Tahoma"/>
            <family val="2"/>
            <charset val="204"/>
          </rPr>
          <t xml:space="preserve">
TAX - patent , income tax for gift</t>
        </r>
      </text>
    </comment>
    <comment ref="D123" authorId="0" shapeId="0">
      <text>
        <r>
          <rPr>
            <b/>
            <sz val="8"/>
            <color indexed="81"/>
            <rFont val="Tahoma"/>
            <family val="2"/>
          </rPr>
          <t>oshcherb: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- accrual per
 - non paid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4" authorId="0" shapeId="0">
      <text>
        <r>
          <rPr>
            <b/>
            <sz val="8"/>
            <color indexed="81"/>
            <rFont val="Tahoma"/>
            <family val="2"/>
          </rPr>
          <t>oshcherb:</t>
        </r>
        <r>
          <rPr>
            <sz val="8"/>
            <color indexed="81"/>
            <rFont val="Tahoma"/>
            <family val="2"/>
          </rPr>
          <t xml:space="preserve">
PDC
</t>
        </r>
      </text>
    </comment>
  </commentList>
</comments>
</file>

<file path=xl/sharedStrings.xml><?xml version="1.0" encoding="utf-8"?>
<sst xmlns="http://schemas.openxmlformats.org/spreadsheetml/2006/main" count="159" uniqueCount="159">
  <si>
    <t>Accrued Commissions - Comp Plan</t>
  </si>
  <si>
    <t>Accrued Commissions - GRP</t>
  </si>
  <si>
    <t>Accrued Commissions - Local</t>
  </si>
  <si>
    <t>Cash Advances</t>
  </si>
  <si>
    <t>Int. Co. Pay. ASIA  -  NS NZ</t>
    <phoneticPr fontId="8" type="noConversion"/>
  </si>
  <si>
    <t>major breakdown:</t>
  </si>
  <si>
    <t xml:space="preserve">     - Bonus accrual for dists and their deposits for DOWICs</t>
  </si>
  <si>
    <t>major breakdown :</t>
  </si>
  <si>
    <t>Int. Co. Rec. ASIA  -  NS Malaysia</t>
  </si>
  <si>
    <t>Int. Co. Rec. ASIA  -  NS AUS</t>
  </si>
  <si>
    <t>Long-term Line of Credit - Bank Loan</t>
  </si>
  <si>
    <t>As a %</t>
  </si>
  <si>
    <t>Currency</t>
  </si>
  <si>
    <t>Int. Co. Rec. ASIA  -  NSE (Nu Skin Enterprises)</t>
  </si>
  <si>
    <t>200-215</t>
  </si>
  <si>
    <t>Refundable Rental Deposits - Current/Short Term</t>
  </si>
  <si>
    <t xml:space="preserve"> </t>
    <phoneticPr fontId="8" type="noConversion"/>
  </si>
  <si>
    <t>Other Prepayments (list out above if over 10% of Prepaids)</t>
  </si>
  <si>
    <t>180-199</t>
  </si>
  <si>
    <t>Prepaid Rent</t>
  </si>
  <si>
    <t>Prepaid Insurance</t>
  </si>
  <si>
    <t>Int. Co. Pay. ASIA  -  NSK</t>
  </si>
  <si>
    <t>Int. Co. Pay. ASIA  -  NSTHAI</t>
  </si>
  <si>
    <t>of Total</t>
  </si>
  <si>
    <t>Asia Distribution Rights</t>
  </si>
  <si>
    <t>Balance Sheet - Detailed</t>
  </si>
  <si>
    <t>Acct</t>
  </si>
  <si>
    <t>Account Description</t>
  </si>
  <si>
    <t>Cash</t>
  </si>
  <si>
    <t>Other Cash/Cash Equivalents (list out above if over 10% of cash)</t>
  </si>
  <si>
    <t>100-149</t>
  </si>
  <si>
    <t>Total Cash</t>
  </si>
  <si>
    <t>Fixed Assets - Construction in Progress Vechicl</t>
  </si>
  <si>
    <t>Intercompany Loan - Interest Payable - NSI</t>
  </si>
  <si>
    <t>Int. Co. Pay. Russia  -  NSI (IC Debit Notes)</t>
  </si>
  <si>
    <t>Deferred Director's Bonus</t>
  </si>
  <si>
    <t>Reserve for Retirement Benefits</t>
  </si>
  <si>
    <t>Deferred Income</t>
  </si>
  <si>
    <t>Other Current Liabilities (list out above if over 10% of Accd Liab)</t>
  </si>
  <si>
    <t>Related Party Receivable - Other (list out if over 10% of Rel Prty)</t>
  </si>
  <si>
    <t>Reserve for Lost or damaged Scanners</t>
  </si>
  <si>
    <t>Other Reserves: (please list each and describe)</t>
  </si>
  <si>
    <t>Fixed Assets - Computers and Software</t>
  </si>
  <si>
    <t>302-305</t>
  </si>
  <si>
    <t>Key Money/Lease Deposits</t>
  </si>
  <si>
    <t>306-309</t>
  </si>
  <si>
    <t>310-317</t>
  </si>
  <si>
    <t>Accounts Payable - Trade</t>
  </si>
  <si>
    <t>Other long-term Liabilities (list out above if over 10% of other LT liab)</t>
  </si>
  <si>
    <t>Fixed Assets - Scanner</t>
  </si>
  <si>
    <t>Fixed Assets - Furniture and Equipment</t>
  </si>
  <si>
    <t>Fixed Assets - Leasehold Improvements</t>
  </si>
  <si>
    <t>Accrued Customs Duties/Border Taxes</t>
  </si>
  <si>
    <t>Accounts Payable - NonTrade</t>
  </si>
  <si>
    <t>Total Intercompany Receivable</t>
  </si>
  <si>
    <t>Related Party Receivable - Shareholders</t>
  </si>
  <si>
    <t>Accrued Interest Income</t>
  </si>
  <si>
    <t>Int. Co. Rec. ACQ ENTITIES  -  NSI License Fees</t>
  </si>
  <si>
    <t>Accrued Vacation / Sick Leave</t>
  </si>
  <si>
    <t>Accrued Bonuses</t>
  </si>
  <si>
    <t>Int. Co. Rec. ACQ ENTITIES  -  NSEP Other (list if over 10%)</t>
    <phoneticPr fontId="8" type="noConversion"/>
  </si>
  <si>
    <t>Int. Co. Pay. ACQ ENTITIES  -  NSEP Other (list if over 10%)</t>
    <phoneticPr fontId="8" type="noConversion"/>
  </si>
  <si>
    <t>Receivables from Developing Markets</t>
  </si>
  <si>
    <t>Int. Co. Pay. ASIA  -  NS Malaysia</t>
    <phoneticPr fontId="8" type="noConversion"/>
  </si>
  <si>
    <t>Int. Co. Pay. ASIA  -  NS PH</t>
    <phoneticPr fontId="8" type="noConversion"/>
  </si>
  <si>
    <t>Nu Skin Sales Aid Inventory</t>
  </si>
  <si>
    <t>Pharmanex Sales Aid Inventory</t>
  </si>
  <si>
    <t>Big Planet Sales Aid Inventory</t>
  </si>
  <si>
    <t>Nu Skin Starter Kit Inventory</t>
  </si>
  <si>
    <t>Pharmanex Starter Kit Inventory</t>
  </si>
  <si>
    <t>Big Planet Starter Kit Inventory</t>
  </si>
  <si>
    <t>Inventory Reserve</t>
  </si>
  <si>
    <t>Short-term Line of Credit - Bank Loan</t>
  </si>
  <si>
    <t>Total Accrued Liabilities</t>
  </si>
  <si>
    <t>Int. Co. Pay. ASIA  -  NSE (Nu Skin Enterprises)</t>
  </si>
  <si>
    <t>Int. Co. Pay. ASIA  -  NSHK</t>
  </si>
  <si>
    <t>Int. Co. Rec. ASIA  -  NS NZ</t>
  </si>
  <si>
    <t>Int. Co. Rec. ACQ ENTITIES  -  NSI Dist. Comm.</t>
  </si>
  <si>
    <t>Prepaid VAT</t>
  </si>
  <si>
    <t>Deferred Tax Payment</t>
  </si>
  <si>
    <t>Int. Co. Rec. ASIA  -  NSTW</t>
  </si>
  <si>
    <t>Int. Co. Rec. ASIA  -  NSJ</t>
  </si>
  <si>
    <t>Related Party Payable - Shareholders</t>
  </si>
  <si>
    <t>Total Prepaid Assets</t>
  </si>
  <si>
    <t>Accounts Payable - Other (list out above if over 10% of Accts Pay)</t>
  </si>
  <si>
    <t>Int. Co. Pay. ACQ ENTITIES  -  NSEP Royalties (NSI as at Dec 04)</t>
    <phoneticPr fontId="8" type="noConversion"/>
  </si>
  <si>
    <t>Total Accounts Receivable</t>
  </si>
  <si>
    <t>Nu Skin Product Inventory</t>
  </si>
  <si>
    <t>Pharmanex Product Inventory</t>
  </si>
  <si>
    <t>Total Assets</t>
  </si>
  <si>
    <t>Additional Paid-in Capital/Amount due from HO</t>
  </si>
  <si>
    <t>Related Party Payable - Other (list out above if over 10% of Rel Prty)</t>
  </si>
  <si>
    <t>Total Related Party Payables</t>
  </si>
  <si>
    <t>Total Related Party Receivables</t>
  </si>
  <si>
    <t>Int. Co. Rec. ASIA  -  NS INDONESIA</t>
    <phoneticPr fontId="8" type="noConversion"/>
  </si>
  <si>
    <t>Receivable from Credit Card Company</t>
  </si>
  <si>
    <t>Other Receivables/Deposits (list out above if over 10% of Accts Rec)</t>
  </si>
  <si>
    <t>150-159</t>
  </si>
  <si>
    <t>Int. Co. Rec. ACQ ENTITIES  -  NSI Other (list if over 10%)</t>
    <phoneticPr fontId="8" type="noConversion"/>
  </si>
  <si>
    <t>Total Other Long-term Assets</t>
  </si>
  <si>
    <t>Advances Received from Distributors</t>
  </si>
  <si>
    <t>Int. Co. Rec. ASIA  -  NS Macau</t>
  </si>
  <si>
    <t>Int. Co. Rec. ASIA  -  NSK</t>
  </si>
  <si>
    <t>Int. Co. Rec. ASIA  -  NSTHAI</t>
  </si>
  <si>
    <t>Int. Co. Rec. ASIA  -  NSPH</t>
  </si>
  <si>
    <t>Int. Co. Rec. ASIA  -  NSPH Regional</t>
  </si>
  <si>
    <t>Int. Co. Rec. ASIA  -  NS CHINA</t>
  </si>
  <si>
    <t>Int. Co. Rec. ASIA  -  NSHK</t>
  </si>
  <si>
    <t>Int. Co. Rec. ACQ ENTITIES  -  NSIMG</t>
  </si>
  <si>
    <t>Total Fixed Assets</t>
  </si>
  <si>
    <t>Accumulated Depreciation</t>
  </si>
  <si>
    <t>Other Current Assets (list out above if over 10% of Prepaids)</t>
  </si>
  <si>
    <t>Intercompany Loan Payable - NSJ</t>
    <phoneticPr fontId="8" type="noConversion"/>
  </si>
  <si>
    <t>Intercompany Loan Payable - NS Korea</t>
    <phoneticPr fontId="8" type="noConversion"/>
  </si>
  <si>
    <t>Code</t>
  </si>
  <si>
    <t>Int. Co. Rec. ASIA  -  NS Brunie</t>
    <phoneticPr fontId="8" type="noConversion"/>
  </si>
  <si>
    <t>Int. Co. Rec. ACQ ENTITIES  -  Loan to NSI</t>
    <phoneticPr fontId="8" type="noConversion"/>
  </si>
  <si>
    <t>Accrued Property/Consumption/Withholding Taxes</t>
  </si>
  <si>
    <t>Other Long-term Assets (list out above if over 10% of LT assets)</t>
  </si>
  <si>
    <t>Int. Co. Pay. ASIA  -  NS AU</t>
    <phoneticPr fontId="8" type="noConversion"/>
  </si>
  <si>
    <t>Total Other Long-term Liabilities</t>
  </si>
  <si>
    <t>Capital Stock</t>
  </si>
  <si>
    <t>Retained Earnings</t>
  </si>
  <si>
    <t>Current Earnings</t>
  </si>
  <si>
    <t>Translation Adjustment</t>
  </si>
  <si>
    <t>Dividends</t>
  </si>
  <si>
    <t>Legal Reserve</t>
  </si>
  <si>
    <t>Other (list out above if over 10% of retained earnings)</t>
  </si>
  <si>
    <t>571-599</t>
  </si>
  <si>
    <t>Total Retained Earnings</t>
  </si>
  <si>
    <t>Total Liabilities and Equity</t>
  </si>
  <si>
    <t>Prepaid Duty and Freight</t>
  </si>
  <si>
    <t>Int. Co. Rec. ASIA  -  NS CINOGEN</t>
  </si>
  <si>
    <t>Int. Co. Rec. ASIA  -  NS Singapore</t>
  </si>
  <si>
    <t>Accrued Income Taxes</t>
  </si>
  <si>
    <t>Reserve for Sales Returns</t>
  </si>
  <si>
    <t>Local</t>
  </si>
  <si>
    <t xml:space="preserve">     - Payrol taxes</t>
  </si>
  <si>
    <t>Other Inventory (list out above if over 10% of Inventory)</t>
  </si>
  <si>
    <t>160-179</t>
  </si>
  <si>
    <t>Total Inventory</t>
  </si>
  <si>
    <t>Dividends Payable - NSE Group</t>
  </si>
  <si>
    <t>Int. Co. Pay. ACQ ENTITIES  -  NSIMG</t>
  </si>
  <si>
    <t>Big Planet Product Inventory</t>
  </si>
  <si>
    <t>Total Intercompany Payable</t>
  </si>
  <si>
    <t xml:space="preserve">    - Prepaid local suppliers</t>
  </si>
  <si>
    <t>VAT payable</t>
  </si>
  <si>
    <t xml:space="preserve">    - Prepaid for  certification </t>
  </si>
  <si>
    <t>Int. Co.Pay. ASIA  -  NS Singapore</t>
  </si>
  <si>
    <t>Int. Co. Pay. ASIA  -  NSTW</t>
  </si>
  <si>
    <t>Int. Co. Pay. ASIA  -  NSJ</t>
  </si>
  <si>
    <t>Int. Co. Pay. ACQ ENTITIES  -  NSI Dist. Comm.</t>
  </si>
  <si>
    <t>Int. Co. Pay. ACQ ENTITIES  -  NSI License Fees</t>
  </si>
  <si>
    <t xml:space="preserve">Int. Co. Pay. ASIA  -  NSEP INC Purchase </t>
    <phoneticPr fontId="8" type="noConversion"/>
  </si>
  <si>
    <t>Total Accounts Payable</t>
  </si>
  <si>
    <t>Accrued Payroll and Taxes</t>
  </si>
  <si>
    <t>Nu Skin Tahiti</t>
  </si>
  <si>
    <t>1942</t>
  </si>
  <si>
    <t>As of 1942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</si>
</sst>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г_р_н_._-;\-* #,##0.00\ _г_р_н_._-;_-* &quot;-&quot;??\ _г_р_н_._-;_-@_-"/>
    <numFmt numFmtId="165" formatCode="_-* #,##0_-;\-* #,##0_-;_-* &quot;-&quot;_-;_-@_-"/>
    <numFmt numFmtId="166" formatCode="_(* #,##0_);_(* \(#,##0\);_(* &quot;-&quot;??_);_(@_)"/>
    <numFmt numFmtId="167" formatCode="[$-409]mmm\-yy;@"/>
    <numFmt numFmtId="168" formatCode="_ * #,##0.00_ ;_ * \-#,##0.00_ ;_ * &quot;-&quot;??_ ;_ @_ "/>
    <numFmt numFmtId="169" formatCode="_ * #,##0_ ;_ * \-#,##0_ ;_ * &quot;-&quot;_ ;_ @_ "/>
    <numFmt numFmtId="170" formatCode="&quot;$&quot;#,##0\ ;\(&quot;$&quot;#,##0\)"/>
    <numFmt numFmtId="171" formatCode="0.00_)"/>
    <numFmt numFmtId="172" formatCode="_ &quot;$&quot;* #,##0.00_ ;_ &quot;$&quot;* \-#,##0.00_ ;_ &quot;$&quot;* &quot;-&quot;??_ ;_ @_ "/>
    <numFmt numFmtId="173" formatCode="_(&quot;R$&quot;* #,##0_);_(&quot;R$&quot;* \(#,##0\);_(&quot;R$&quot;* &quot;-&quot;_);_(@_)"/>
    <numFmt numFmtId="174" formatCode="_(&quot;R$&quot;* #,##0.00_);_(&quot;R$&quot;* \(#,##0.00\);_(&quot;R$&quot;* &quot;-&quot;??_);_(@_)"/>
    <numFmt numFmtId="175" formatCode="_-* #,##0\ _z_3_-;\-* #,##0\ _z_3_-;_-* &quot;-&quot;\ _z_3_-;_-@_-"/>
    <numFmt numFmtId="176" formatCode="_-* #,##0.00\ _z_3_-;\-* #,##0.00\ _z_3_-;_-* &quot;-&quot;??\ _z_3_-;_-@_-"/>
  </numFmts>
  <fonts count="45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細明體"/>
      <family val="3"/>
      <charset val="136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color indexed="14"/>
      <name val="Arial"/>
      <family val="2"/>
    </font>
    <font>
      <sz val="10"/>
      <name val="GeoSlab703 Lt BT"/>
      <family val="1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48"/>
      <name val="Bookman Old Style"/>
      <family val="1"/>
    </font>
    <font>
      <sz val="14"/>
      <name val="ＭＳ 明朝"/>
      <family val="3"/>
      <charset val="128"/>
    </font>
    <font>
      <sz val="11"/>
      <name val="ＭＳ Ｐゴシック"/>
      <family val="2"/>
      <charset val="128"/>
    </font>
    <font>
      <sz val="10"/>
      <name val="Arial"/>
      <family val="2"/>
    </font>
    <font>
      <sz val="10"/>
      <name val="Helv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1">
    <xf numFmtId="0" fontId="0" fillId="0" borderId="0"/>
    <xf numFmtId="0" fontId="21" fillId="0" borderId="0"/>
    <xf numFmtId="0" fontId="21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7" fillId="6" borderId="0" applyNumberFormat="0" applyBorder="0" applyAlignment="0" applyProtection="0"/>
    <xf numFmtId="38" fontId="7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0" fontId="7" fillId="19" borderId="4" applyNumberFormat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5" applyNumberFormat="0" applyFill="0" applyAlignment="0" applyProtection="0"/>
    <xf numFmtId="168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1" fillId="7" borderId="0" applyNumberFormat="0" applyBorder="0" applyAlignment="0" applyProtection="0"/>
    <xf numFmtId="37" fontId="15" fillId="0" borderId="0"/>
    <xf numFmtId="171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4" fillId="0" borderId="0"/>
    <xf numFmtId="0" fontId="3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1" fillId="0" borderId="0"/>
    <xf numFmtId="0" fontId="1" fillId="4" borderId="6" applyNumberFormat="0" applyFont="0" applyAlignment="0" applyProtection="0"/>
    <xf numFmtId="0" fontId="42" fillId="16" borderId="7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0" borderId="8" applyNumberFormat="0" applyFont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43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1" fillId="0" borderId="9" applyNumberFormat="0" applyFont="0" applyFill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7" fillId="0" borderId="0">
      <alignment horizont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0" fontId="0" fillId="0" borderId="0" xfId="110" applyNumberFormat="1" applyFont="1"/>
    <xf numFmtId="0" fontId="0" fillId="0" borderId="0" xfId="0" applyBorder="1"/>
    <xf numFmtId="166" fontId="0" fillId="0" borderId="0" xfId="30" applyNumberFormat="1" applyFont="1"/>
    <xf numFmtId="17" fontId="0" fillId="0" borderId="0" xfId="0" applyNumberFormat="1" applyBorder="1" applyAlignment="1" applyProtection="1">
      <alignment horizontal="center"/>
    </xf>
    <xf numFmtId="17" fontId="0" fillId="0" borderId="0" xfId="0" applyNumberFormat="1" applyBorder="1"/>
    <xf numFmtId="17" fontId="0" fillId="0" borderId="0" xfId="0" applyNumberFormat="1"/>
    <xf numFmtId="10" fontId="0" fillId="0" borderId="12" xfId="110" applyNumberFormat="1" applyFont="1" applyBorder="1"/>
    <xf numFmtId="166" fontId="0" fillId="0" borderId="0" xfId="30" applyNumberFormat="1" applyFont="1" applyAlignment="1">
      <alignment horizontal="center"/>
    </xf>
    <xf numFmtId="0" fontId="0" fillId="0" borderId="10" xfId="0" applyBorder="1"/>
    <xf numFmtId="10" fontId="0" fillId="0" borderId="11" xfId="110" applyNumberFormat="1" applyFont="1" applyBorder="1"/>
    <xf numFmtId="166" fontId="0" fillId="0" borderId="0" xfId="30" applyNumberFormat="1" applyFont="1" applyFill="1" applyAlignment="1">
      <alignment horizontal="center"/>
    </xf>
    <xf numFmtId="10" fontId="0" fillId="0" borderId="0" xfId="110" applyNumberFormat="1" applyFont="1" applyBorder="1"/>
    <xf numFmtId="166" fontId="0" fillId="0" borderId="0" xfId="30" applyNumberFormat="1" applyFont="1" applyFill="1" applyProtection="1"/>
    <xf numFmtId="166" fontId="0" fillId="0" borderId="0" xfId="30" applyNumberFormat="1" applyFont="1" applyFill="1" applyBorder="1" applyProtection="1"/>
    <xf numFmtId="166" fontId="0" fillId="0" borderId="0" xfId="30" applyNumberFormat="1" applyFon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44" fontId="6" fillId="0" borderId="0" xfId="49" applyFont="1"/>
    <xf numFmtId="166" fontId="1" fillId="0" borderId="0" xfId="30" applyNumberFormat="1" applyFill="1"/>
    <xf numFmtId="166" fontId="1" fillId="0" borderId="12" xfId="30" applyNumberFormat="1" applyFill="1" applyBorder="1"/>
    <xf numFmtId="0" fontId="1" fillId="0" borderId="0" xfId="0" applyFont="1" applyAlignment="1">
      <alignment horizontal="center"/>
    </xf>
    <xf numFmtId="166" fontId="0" fillId="0" borderId="10" xfId="30" applyNumberFormat="1" applyFont="1" applyFill="1" applyBorder="1"/>
    <xf numFmtId="166" fontId="1" fillId="0" borderId="0" xfId="30" applyNumberFormat="1" applyFill="1" applyProtection="1"/>
    <xf numFmtId="166" fontId="0" fillId="0" borderId="0" xfId="30" applyNumberFormat="1" applyFont="1" applyFill="1" applyBorder="1"/>
    <xf numFmtId="0" fontId="20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 applyProtection="1">
      <alignment horizontal="center"/>
    </xf>
    <xf numFmtId="44" fontId="11" fillId="0" borderId="0" xfId="49" applyFont="1" applyProtection="1"/>
    <xf numFmtId="44" fontId="0" fillId="0" borderId="0" xfId="49" applyFont="1"/>
    <xf numFmtId="166" fontId="1" fillId="0" borderId="0" xfId="30" applyNumberFormat="1" applyFill="1" applyBorder="1"/>
    <xf numFmtId="44" fontId="1" fillId="0" borderId="0" xfId="49" quotePrefix="1" applyFont="1" applyFill="1"/>
    <xf numFmtId="44" fontId="6" fillId="0" borderId="0" xfId="49" applyFont="1" applyAlignment="1">
      <alignment horizontal="left"/>
    </xf>
    <xf numFmtId="44" fontId="10" fillId="0" borderId="0" xfId="49" applyFont="1"/>
    <xf numFmtId="44" fontId="10" fillId="0" borderId="0" xfId="49" applyFont="1" applyBorder="1"/>
    <xf numFmtId="44" fontId="9" fillId="0" borderId="0" xfId="49" applyFont="1"/>
    <xf numFmtId="44" fontId="0" fillId="0" borderId="0" xfId="49" applyFont="1" applyFill="1"/>
    <xf numFmtId="44" fontId="4" fillId="0" borderId="0" xfId="49" applyFont="1" applyFill="1"/>
    <xf numFmtId="44" fontId="4" fillId="0" borderId="0" xfId="49" applyFont="1" applyProtection="1"/>
    <xf numFmtId="43" fontId="5" fillId="0" borderId="0" xfId="30" applyFont="1" applyAlignment="1" applyProtection="1">
      <alignment horizontal="center"/>
    </xf>
    <xf numFmtId="0" fontId="10" fillId="0" borderId="0" xfId="0" applyFont="1" applyAlignment="1">
      <alignment horizontal="center"/>
    </xf>
    <xf numFmtId="166" fontId="1" fillId="0" borderId="0" xfId="30" applyNumberFormat="1" applyFont="1" applyFill="1" applyAlignment="1">
      <alignment horizontal="center"/>
    </xf>
    <xf numFmtId="166" fontId="0" fillId="0" borderId="12" xfId="30" applyNumberFormat="1" applyFont="1" applyFill="1" applyBorder="1" applyProtection="1"/>
    <xf numFmtId="10" fontId="0" fillId="0" borderId="0" xfId="110" applyNumberFormat="1" applyFont="1" applyFill="1"/>
    <xf numFmtId="10" fontId="0" fillId="0" borderId="12" xfId="110" applyNumberFormat="1" applyFont="1" applyFill="1" applyBorder="1"/>
    <xf numFmtId="0" fontId="0" fillId="0" borderId="0" xfId="0" applyFill="1" applyBorder="1"/>
    <xf numFmtId="166" fontId="24" fillId="0" borderId="0" xfId="30" applyNumberFormat="1" applyFont="1" applyFill="1"/>
    <xf numFmtId="166" fontId="4" fillId="0" borderId="0" xfId="30" applyNumberFormat="1" applyFont="1" applyFill="1" applyBorder="1" applyAlignment="1" applyProtection="1">
      <alignment horizontal="center"/>
    </xf>
    <xf numFmtId="166" fontId="4" fillId="0" borderId="13" xfId="30" applyNumberFormat="1" applyFont="1" applyFill="1" applyBorder="1" applyAlignment="1" applyProtection="1">
      <alignment horizontal="center"/>
    </xf>
    <xf numFmtId="166" fontId="1" fillId="0" borderId="11" xfId="30" applyNumberFormat="1" applyFill="1" applyBorder="1"/>
    <xf numFmtId="0" fontId="0" fillId="0" borderId="0" xfId="0" applyFill="1"/>
    <xf numFmtId="0" fontId="10" fillId="0" borderId="0" xfId="0" applyFont="1" applyFill="1"/>
    <xf numFmtId="166" fontId="3" fillId="0" borderId="0" xfId="65" applyNumberFormat="1" applyFont="1" applyFill="1" applyAlignment="1" applyProtection="1">
      <alignment horizontal="center" wrapText="1"/>
    </xf>
    <xf numFmtId="166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167" fontId="0" fillId="0" borderId="0" xfId="30" quotePrefix="1" applyNumberFormat="1" applyFont="1" applyFill="1" applyBorder="1" applyAlignment="1">
      <alignment horizontal="center"/>
    </xf>
  </cellXfs>
  <cellStyles count="141">
    <cellStyle name="_PERSONAL" xfId="1"/>
    <cellStyle name="_PERSONAL_1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30" builtinId="3"/>
    <cellStyle name="Comma [0] 2" xfId="31"/>
    <cellStyle name="Comma 10" xfId="32"/>
    <cellStyle name="Comma 11" xfId="33"/>
    <cellStyle name="Comma 12" xfId="34"/>
    <cellStyle name="Comma 13" xfId="35"/>
    <cellStyle name="Comma 14" xfId="36"/>
    <cellStyle name="Comma 15" xfId="37"/>
    <cellStyle name="Comma 16" xfId="38"/>
    <cellStyle name="Comma 17" xfId="39"/>
    <cellStyle name="Comma 2" xfId="40"/>
    <cellStyle name="Comma 3" xfId="41"/>
    <cellStyle name="Comma 4" xfId="42"/>
    <cellStyle name="Comma 5" xfId="43"/>
    <cellStyle name="Comma 6" xfId="44"/>
    <cellStyle name="Comma 7" xfId="45"/>
    <cellStyle name="Comma 8" xfId="46"/>
    <cellStyle name="Comma 9" xfId="47"/>
    <cellStyle name="Comma0" xfId="48"/>
    <cellStyle name="Currency" xfId="49" builtinId="4"/>
    <cellStyle name="Currency 2" xfId="50"/>
    <cellStyle name="Currency0" xfId="51"/>
    <cellStyle name="Date" xfId="52"/>
    <cellStyle name="Dziesietny [0]_GR (2)" xfId="53"/>
    <cellStyle name="Dziesietny_GR (2)" xfId="54"/>
    <cellStyle name="Explanatory Text 2" xfId="55"/>
    <cellStyle name="Fixed" xfId="56"/>
    <cellStyle name="Good 2" xfId="57"/>
    <cellStyle name="Grey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 2" xfId="63"/>
    <cellStyle name="Heading 4 2" xfId="64"/>
    <cellStyle name="Hyperlink" xfId="65" builtinId="8"/>
    <cellStyle name="Input [yellow]" xfId="66"/>
    <cellStyle name="Input 10" xfId="67"/>
    <cellStyle name="Input 11" xfId="68"/>
    <cellStyle name="Input 12" xfId="69"/>
    <cellStyle name="Input 13" xfId="70"/>
    <cellStyle name="Input 2" xfId="71"/>
    <cellStyle name="Input 3" xfId="72"/>
    <cellStyle name="Input 4" xfId="73"/>
    <cellStyle name="Input 5" xfId="74"/>
    <cellStyle name="Input 6" xfId="75"/>
    <cellStyle name="Input 7" xfId="76"/>
    <cellStyle name="Input 8" xfId="77"/>
    <cellStyle name="Input 9" xfId="78"/>
    <cellStyle name="Linked Cell 2" xfId="79"/>
    <cellStyle name="Millares_Final 2006 1H-Mexico-Budget 2nd Half -2" xfId="80"/>
    <cellStyle name="Moeda [0]_BAL0700 detal comp" xfId="81"/>
    <cellStyle name="Moeda_BAL0700 detal comp" xfId="82"/>
    <cellStyle name="Moneda_Final 2006 1H-Mexico-Budget 2nd Half -2" xfId="83"/>
    <cellStyle name="Neutral 2" xfId="84"/>
    <cellStyle name="no dec" xfId="85"/>
    <cellStyle name="Normal" xfId="0" builtinId="0"/>
    <cellStyle name="Normal - Style1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17" xfId="94"/>
    <cellStyle name="Normal 18" xfId="95"/>
    <cellStyle name="Normal 18 2" xfId="96"/>
    <cellStyle name="Normal 19" xfId="97"/>
    <cellStyle name="Normal 2" xfId="98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rmální_laroux" xfId="106"/>
    <cellStyle name="Normalny_GR (2)" xfId="107"/>
    <cellStyle name="Note 2" xfId="108"/>
    <cellStyle name="Output 2" xfId="109"/>
    <cellStyle name="Percent" xfId="110" builtinId="5"/>
    <cellStyle name="Percent [2]" xfId="111"/>
    <cellStyle name="Percent 2" xfId="112"/>
    <cellStyle name="Percent 3" xfId="113"/>
    <cellStyle name="Percent 4" xfId="114"/>
    <cellStyle name="Percent 5" xfId="115"/>
    <cellStyle name="Porcentagem_EstoqueApr00" xfId="116"/>
    <cellStyle name="qq" xfId="117"/>
    <cellStyle name="Separador de milhares [0]_PERSONAL" xfId="118"/>
    <cellStyle name="Separador de milhares_EstoqueApr00" xfId="119"/>
    <cellStyle name="Style 1" xfId="120"/>
    <cellStyle name="Title 2" xfId="121"/>
    <cellStyle name="Total" xfId="122" builtinId="25" customBuiltin="1"/>
    <cellStyle name="Total 2" xfId="123"/>
    <cellStyle name="Walutowy [0]_GR (2)" xfId="124"/>
    <cellStyle name="Walutowy_GR (2)" xfId="125"/>
    <cellStyle name="Warning Text 2" xfId="126"/>
    <cellStyle name="Денежный_Лист1" xfId="127"/>
    <cellStyle name="ｴｽ" xfId="128"/>
    <cellStyle name="一般_2000revised_monthreport" xfId="129"/>
    <cellStyle name="千位分隔 2" xfId="130"/>
    <cellStyle name="千分位[0]_991anewp" xfId="131"/>
    <cellStyle name="千分位_2000revised_monthreport" xfId="132"/>
    <cellStyle name="常规_0602CHN-final 2" xfId="133"/>
    <cellStyle name="未定義" xfId="134"/>
    <cellStyle name="桁区切り [0.00]_Combined Full Report (2)" xfId="135"/>
    <cellStyle name="桁区切り_Key New 0602式なし" xfId="136"/>
    <cellStyle name="標準_0409nsj-pre" xfId="137"/>
    <cellStyle name="百分比 3" xfId="138"/>
    <cellStyle name="貨幣 [0]_991anewp" xfId="139"/>
    <cellStyle name="貨幣_991anewp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narushi.000/&#12487;&#12473;&#12463;&#12488;&#12483;&#12503;/7&#26376;1&#26085;&#25147;&#123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/Presupuesto%202002/Rolling%20Forcast%20Oct02-Dic03/Per&#250;%20RF%20Oct02-Di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_Budget%202004/Rolling%20For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uevo/Configuraci&#243;n%20local/Archivos%20temporales%20de%20Internet/Content.IE5/2W23G5X3/PAGE10.final%20al%20viernes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aloria/Configuraci&#243;n%20local/Archivos%20temporales%20de%20Internet/Content.IE5/K5557AN8/PAGE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2stock_log"/>
      <sheetName val="0630振替"/>
      <sheetName val="Sheet1"/>
      <sheetName val="0701戻し"/>
      <sheetName val="Sheet1 (2)"/>
      <sheetName val="Sheet8"/>
      <sheetName val="data"/>
      <sheetName val="Basic Data"/>
      <sheetName val="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"/>
      <sheetName val="BM"/>
      <sheetName val="KC"/>
      <sheetName val="Fórmulas (No Editar)"/>
      <sheetName val="SD Effect"/>
      <sheetName val="New SD"/>
      <sheetName val="Sales"/>
      <sheetName val="Comrg"/>
      <sheetName val="Q1"/>
      <sheetName val="Q3"/>
      <sheetName val="Q4"/>
      <sheetName val="Q4-IT"/>
      <sheetName val="Q5"/>
      <sheetName val="Q6"/>
      <sheetName val="Q7"/>
      <sheetName val="Q8"/>
      <sheetName val="Q8 Mktg"/>
      <sheetName val="Q9"/>
      <sheetName val="Balance"/>
      <sheetName val="CAPEX1"/>
      <sheetName val="CAPEX"/>
      <sheetName val="Tax"/>
      <sheetName val="Plex"/>
      <sheetName val="Forecast"/>
      <sheetName val="S&amp;W"/>
      <sheetName val="S&amp;W Wp's 2002"/>
      <sheetName val="S&amp;W Wp's 2003"/>
      <sheetName val="Employees"/>
      <sheetName val="Depn"/>
      <sheetName val="CAPEX SYS"/>
      <sheetName val="Frango"/>
      <sheetName val="Man power"/>
      <sheetName val="Cashflow"/>
      <sheetName val="QA Plan"/>
      <sheetName val="INPUT(PJCTN)"/>
      <sheetName val="CALC(PJCTN)- save as csv"/>
      <sheetName val="INPUT(period)"/>
      <sheetName val="CALC(ytd) - save as CSV"/>
    </sheetNames>
    <sheetDataSet>
      <sheetData sheetId="0" refreshError="1"/>
      <sheetData sheetId="1" refreshError="1"/>
      <sheetData sheetId="2" refreshError="1">
        <row r="7">
          <cell r="H7" t="e">
            <v>#REF!</v>
          </cell>
        </row>
        <row r="8">
          <cell r="H8" t="e">
            <v>#REF!</v>
          </cell>
        </row>
        <row r="9">
          <cell r="H9" t="e">
            <v>#REF!</v>
          </cell>
        </row>
        <row r="10">
          <cell r="H10" t="e">
            <v>#REF!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Menu"/>
      <sheetName val="Parameters"/>
      <sheetName val="RF3"/>
      <sheetName val="Q 1"/>
      <sheetName val="Q 2"/>
      <sheetName val="Q 3"/>
      <sheetName val="Q 4"/>
      <sheetName val="Q 5"/>
      <sheetName val="Q 6"/>
      <sheetName val="Q 7"/>
      <sheetName val="Q8"/>
      <sheetName val="Q 9"/>
      <sheetName val="ActualP&amp;L"/>
      <sheetName val="Basemodel"/>
      <sheetName val="Sales"/>
      <sheetName val="Cosmetics"/>
      <sheetName val="Add on"/>
      <sheetName val="Manpower"/>
      <sheetName val="S&amp;W"/>
      <sheetName val="S&amp;W Wp's 2003"/>
    </sheetNames>
    <sheetDataSet>
      <sheetData sheetId="0"/>
      <sheetData sheetId="1" refreshError="1">
        <row r="14">
          <cell r="D14" t="str">
            <v>Peru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0"/>
      <sheetName val="PAGE10 (2)"/>
      <sheetName val="Análisis de gastos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07"/>
      <sheetName val="PAGE07 para informe mex"/>
    </sheetNames>
    <sheetDataSet>
      <sheetData sheetId="0" refreshError="1">
        <row r="1">
          <cell r="A1" t="str">
            <v>HIAB-FOCO, S.A. DE C.V.</v>
          </cell>
          <cell r="C1" t="str">
            <v>HIAB-FOCO, S.A. DE C.V.</v>
          </cell>
          <cell r="E1" t="str">
            <v>CONSOLIDATED  BALANCE  SHEET</v>
          </cell>
          <cell r="J1" t="str">
            <v>PAGE 7</v>
          </cell>
        </row>
        <row r="2">
          <cell r="E2" t="str">
            <v xml:space="preserve">      PERIOD:  APRIL  1994</v>
          </cell>
        </row>
        <row r="3">
          <cell r="A3" t="str">
            <v>BALANCE GENERAL CONSOLIDADO AL 31 DE MAYO  DE 1995</v>
          </cell>
          <cell r="C3" t="str">
            <v>BALANCE SHEET CONSOLIDATED  JUNE  30  th, 2002</v>
          </cell>
        </row>
        <row r="4">
          <cell r="C4" t="str">
            <v>MEXICAN PESOS</v>
          </cell>
        </row>
        <row r="5">
          <cell r="A5" t="str">
            <v>CONCEPTO</v>
          </cell>
        </row>
        <row r="6">
          <cell r="A6" t="str">
            <v xml:space="preserve"> </v>
          </cell>
          <cell r="D6" t="str">
            <v>(H.F)</v>
          </cell>
          <cell r="E6" t="str">
            <v>(C.A.A)</v>
          </cell>
          <cell r="F6" t="str">
            <v>(HIAB)</v>
          </cell>
          <cell r="G6" t="str">
            <v>TOTAL</v>
          </cell>
          <cell r="H6" t="str">
            <v>ELIMINATIONS</v>
          </cell>
          <cell r="J6" t="str">
            <v>NET</v>
          </cell>
        </row>
        <row r="8">
          <cell r="A8" t="str">
            <v>CAJA, BANCOS, INVERSIONES</v>
          </cell>
          <cell r="C8" t="str">
            <v>CASH, BANKS &amp; INVESTMENTS</v>
          </cell>
          <cell r="D8">
            <v>5624743.5500000007</v>
          </cell>
          <cell r="E8">
            <v>485104.2</v>
          </cell>
          <cell r="F8">
            <v>66363.16</v>
          </cell>
          <cell r="G8">
            <v>6176210.9100000011</v>
          </cell>
          <cell r="J8">
            <v>6176210.9100000011</v>
          </cell>
        </row>
        <row r="9">
          <cell r="A9" t="str">
            <v>CLIENTES MENOS RVA</v>
          </cell>
          <cell r="C9" t="str">
            <v>RECEIVABLES LESS RESERVE</v>
          </cell>
          <cell r="D9">
            <v>16090644.529999999</v>
          </cell>
          <cell r="E9" t="str">
            <v xml:space="preserve"> </v>
          </cell>
          <cell r="G9">
            <v>16090644.529999999</v>
          </cell>
          <cell r="J9">
            <v>16090644.529999999</v>
          </cell>
        </row>
        <row r="10">
          <cell r="A10" t="str">
            <v>OTRAS CTAS POR COBRAR</v>
          </cell>
          <cell r="C10" t="str">
            <v>OTHER RECEIVABLES</v>
          </cell>
          <cell r="D10">
            <v>3135693.7699999996</v>
          </cell>
          <cell r="E10">
            <v>240072.38</v>
          </cell>
          <cell r="F10">
            <v>2853455.2399999998</v>
          </cell>
          <cell r="G10">
            <v>6229221.3899999987</v>
          </cell>
          <cell r="H10">
            <v>-2604950.0699999998</v>
          </cell>
          <cell r="I10" t="str">
            <v xml:space="preserve"> </v>
          </cell>
          <cell r="J10">
            <v>3624271.3199999989</v>
          </cell>
        </row>
        <row r="11">
          <cell r="A11" t="str">
            <v>INVENTARIOS</v>
          </cell>
          <cell r="C11" t="str">
            <v>INVENTORIES</v>
          </cell>
          <cell r="D11">
            <v>12812973.289999999</v>
          </cell>
          <cell r="G11">
            <v>12812973.289999999</v>
          </cell>
          <cell r="J11">
            <v>12812973.289999999</v>
          </cell>
        </row>
        <row r="13">
          <cell r="A13" t="str">
            <v>ACTIVO CIRCULANTE</v>
          </cell>
          <cell r="C13" t="str">
            <v>TOTAL CURRENT ASSETS</v>
          </cell>
          <cell r="D13">
            <v>37664055.140000001</v>
          </cell>
          <cell r="E13">
            <v>725176.58000000007</v>
          </cell>
          <cell r="F13">
            <v>2919818.4</v>
          </cell>
          <cell r="G13">
            <v>41309050.119999997</v>
          </cell>
          <cell r="H13">
            <v>-2604950.0699999998</v>
          </cell>
          <cell r="J13">
            <v>38704100.049999997</v>
          </cell>
        </row>
        <row r="16">
          <cell r="A16" t="str">
            <v>ACTIVO FIJO NETO</v>
          </cell>
          <cell r="C16" t="str">
            <v>NET FIXED ASSETS</v>
          </cell>
          <cell r="D16">
            <v>2196288.0100000002</v>
          </cell>
          <cell r="E16" t="str">
            <v xml:space="preserve"> </v>
          </cell>
          <cell r="F16">
            <v>0</v>
          </cell>
          <cell r="G16">
            <v>2196288.0100000002</v>
          </cell>
          <cell r="J16">
            <v>2196288.0100000002</v>
          </cell>
        </row>
        <row r="17">
          <cell r="A17" t="str">
            <v>ACCIONES</v>
          </cell>
          <cell r="C17" t="str">
            <v>SHARES</v>
          </cell>
          <cell r="D17">
            <v>6150</v>
          </cell>
          <cell r="E17">
            <v>26450572.41</v>
          </cell>
          <cell r="G17">
            <v>26456722.41</v>
          </cell>
          <cell r="H17">
            <v>-26450572.41</v>
          </cell>
          <cell r="I17" t="str">
            <v xml:space="preserve"> </v>
          </cell>
          <cell r="J17">
            <v>6150</v>
          </cell>
        </row>
        <row r="19">
          <cell r="A19" t="str">
            <v xml:space="preserve">       FIJO</v>
          </cell>
          <cell r="C19" t="str">
            <v>TOTAL FIXED ASSETS</v>
          </cell>
          <cell r="D19">
            <v>2202438.0100000002</v>
          </cell>
          <cell r="E19">
            <v>26450572.41</v>
          </cell>
          <cell r="F19">
            <v>0</v>
          </cell>
          <cell r="G19">
            <v>28653010.420000002</v>
          </cell>
          <cell r="H19">
            <v>-26450572.41</v>
          </cell>
          <cell r="I19" t="str">
            <v xml:space="preserve"> </v>
          </cell>
          <cell r="J19">
            <v>2202438.0100000002</v>
          </cell>
        </row>
        <row r="21">
          <cell r="A21" t="str">
            <v>TOTAL ACTIVO</v>
          </cell>
          <cell r="C21" t="str">
            <v>TOTAL ASSETS</v>
          </cell>
          <cell r="D21">
            <v>39866494.149999999</v>
          </cell>
          <cell r="E21">
            <v>27175748.990000002</v>
          </cell>
          <cell r="F21">
            <v>2919818.4</v>
          </cell>
          <cell r="G21">
            <v>69962060.539999992</v>
          </cell>
          <cell r="H21">
            <v>-29055522.48</v>
          </cell>
          <cell r="J21">
            <v>40906538.059999995</v>
          </cell>
        </row>
        <row r="24">
          <cell r="A24" t="str">
            <v>PRESTAMOS</v>
          </cell>
          <cell r="C24" t="str">
            <v>SHORT TERM. LIAB.</v>
          </cell>
          <cell r="D24">
            <v>118415.12</v>
          </cell>
          <cell r="E24">
            <v>72419.649999999994</v>
          </cell>
          <cell r="G24">
            <v>190834.77</v>
          </cell>
          <cell r="H24">
            <v>0</v>
          </cell>
          <cell r="J24">
            <v>190834.77</v>
          </cell>
        </row>
        <row r="25">
          <cell r="A25" t="str">
            <v>PROVEEDORES</v>
          </cell>
          <cell r="C25" t="str">
            <v>SUPPLIERS</v>
          </cell>
          <cell r="D25">
            <v>9329325.4000000004</v>
          </cell>
          <cell r="E25">
            <v>1000011</v>
          </cell>
          <cell r="F25">
            <v>2441118.77</v>
          </cell>
          <cell r="G25">
            <v>12770455.17</v>
          </cell>
          <cell r="H25">
            <v>-2605085.0699999998</v>
          </cell>
          <cell r="I25" t="str">
            <v xml:space="preserve"> </v>
          </cell>
          <cell r="J25">
            <v>10165370.1</v>
          </cell>
        </row>
        <row r="26">
          <cell r="A26" t="str">
            <v>IMPTOS. Y CTAS.P.PAGAR</v>
          </cell>
          <cell r="C26" t="str">
            <v>TAXES OTHERS</v>
          </cell>
          <cell r="D26">
            <v>3855919.29</v>
          </cell>
          <cell r="E26">
            <v>101.69</v>
          </cell>
          <cell r="F26">
            <v>590439.19999999995</v>
          </cell>
          <cell r="G26">
            <v>4446460.18</v>
          </cell>
          <cell r="J26">
            <v>4446460.18</v>
          </cell>
        </row>
        <row r="27">
          <cell r="A27" t="str">
            <v xml:space="preserve"> </v>
          </cell>
        </row>
        <row r="28">
          <cell r="A28" t="str">
            <v>TOTAL PASIVO</v>
          </cell>
          <cell r="C28" t="str">
            <v>TOTAL LIABILITIES</v>
          </cell>
          <cell r="D28">
            <v>13303659.809999999</v>
          </cell>
          <cell r="E28">
            <v>1072532.3399999999</v>
          </cell>
          <cell r="F28">
            <v>3031557.9699999997</v>
          </cell>
          <cell r="G28">
            <v>17407750.119999997</v>
          </cell>
          <cell r="H28">
            <v>-2605085.0699999998</v>
          </cell>
          <cell r="J28">
            <v>14802665.049999999</v>
          </cell>
        </row>
        <row r="31">
          <cell r="A31" t="str">
            <v>CAPITAL SOCIAL</v>
          </cell>
          <cell r="C31" t="str">
            <v>SHARE CAPITAL</v>
          </cell>
          <cell r="D31">
            <v>4200004</v>
          </cell>
          <cell r="E31">
            <v>6253191</v>
          </cell>
          <cell r="F31">
            <v>51000</v>
          </cell>
          <cell r="G31">
            <v>10504195</v>
          </cell>
          <cell r="H31">
            <v>-4250347</v>
          </cell>
          <cell r="I31" t="str">
            <v xml:space="preserve"> </v>
          </cell>
          <cell r="J31">
            <v>6253848</v>
          </cell>
        </row>
        <row r="32">
          <cell r="A32" t="str">
            <v>RESERVA LEGAL</v>
          </cell>
          <cell r="C32" t="str">
            <v>LEGAL RESERVE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 xml:space="preserve"> </v>
          </cell>
          <cell r="I32" t="str">
            <v xml:space="preserve"> </v>
          </cell>
          <cell r="J32" t="str">
            <v xml:space="preserve"> </v>
          </cell>
        </row>
        <row r="33">
          <cell r="A33" t="str">
            <v>ACTUALIZACION RESERVA LEGAL</v>
          </cell>
          <cell r="C33" t="str">
            <v>REVAL.  LEGAL RESERVE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 xml:space="preserve"> </v>
          </cell>
          <cell r="J33">
            <v>0</v>
          </cell>
        </row>
        <row r="34">
          <cell r="A34" t="str">
            <v>RESUL. EJERC.ANTERIOR</v>
          </cell>
          <cell r="C34" t="str">
            <v>UNAPP. EARNINGS</v>
          </cell>
          <cell r="D34">
            <v>10394448.779999999</v>
          </cell>
          <cell r="E34">
            <v>9370441.8100000005</v>
          </cell>
          <cell r="F34">
            <v>0</v>
          </cell>
          <cell r="G34">
            <v>19764890.59</v>
          </cell>
          <cell r="H34">
            <v>-10394448.779999999</v>
          </cell>
          <cell r="I34" t="str">
            <v xml:space="preserve"> </v>
          </cell>
          <cell r="J34">
            <v>9370441.8100000005</v>
          </cell>
        </row>
        <row r="35">
          <cell r="A35" t="str">
            <v>ACTUALIZAC. DEL CAPITAL</v>
          </cell>
          <cell r="C35" t="str">
            <v>REVAL. SURPLUS</v>
          </cell>
          <cell r="D35">
            <v>9283664.0600000024</v>
          </cell>
          <cell r="E35">
            <v>8398202.8599999994</v>
          </cell>
          <cell r="F35">
            <v>443192</v>
          </cell>
          <cell r="G35">
            <v>18125058.920000002</v>
          </cell>
          <cell r="H35">
            <v>-9726856.0600000024</v>
          </cell>
          <cell r="I35" t="str">
            <v xml:space="preserve"> </v>
          </cell>
          <cell r="J35">
            <v>8398202.8599999994</v>
          </cell>
        </row>
        <row r="36">
          <cell r="C36" t="str">
            <v>INSUFICIENCY IN THE</v>
          </cell>
          <cell r="G36" t="str">
            <v xml:space="preserve"> </v>
          </cell>
        </row>
        <row r="37">
          <cell r="A37" t="str">
            <v>EXCESO O INSUFICIENCIA DE CAPITAL</v>
          </cell>
          <cell r="C37" t="str">
            <v>RESTTAMEMENT OF CAPITAL</v>
          </cell>
          <cell r="D37" t="str">
            <v xml:space="preserve"> </v>
          </cell>
          <cell r="E37" t="str">
            <v xml:space="preserve"> 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J37">
            <v>0</v>
          </cell>
        </row>
        <row r="38">
          <cell r="A38" t="str">
            <v>UTILIDAD DEL EJERCICIO</v>
          </cell>
          <cell r="C38" t="str">
            <v>NET.  INCOME</v>
          </cell>
          <cell r="D38">
            <v>2684717.639999995</v>
          </cell>
          <cell r="E38">
            <v>2081380.4799999997</v>
          </cell>
          <cell r="F38">
            <v>-605932.15999999992</v>
          </cell>
          <cell r="G38">
            <v>4160165.9599999944</v>
          </cell>
          <cell r="H38">
            <v>-2078785.4799999951</v>
          </cell>
          <cell r="J38">
            <v>2081380.4799999993</v>
          </cell>
        </row>
        <row r="39">
          <cell r="F39" t="str">
            <v xml:space="preserve"> </v>
          </cell>
          <cell r="G39">
            <v>0</v>
          </cell>
        </row>
        <row r="40">
          <cell r="A40" t="str">
            <v>TOTAL CAPITAL</v>
          </cell>
          <cell r="C40" t="str">
            <v>TOTAL  EQUITY</v>
          </cell>
          <cell r="D40">
            <v>26562834.479999997</v>
          </cell>
          <cell r="E40">
            <v>26103216.150000002</v>
          </cell>
          <cell r="F40">
            <v>-111740.15999999992</v>
          </cell>
          <cell r="G40">
            <v>52554310.469999999</v>
          </cell>
          <cell r="H40">
            <v>-26450437.32</v>
          </cell>
          <cell r="J40">
            <v>26103873.150000002</v>
          </cell>
        </row>
        <row r="42">
          <cell r="A42" t="str">
            <v>PASIVO MAS CAPITAL</v>
          </cell>
          <cell r="C42" t="str">
            <v>TOTAL  LIABILIT.  &amp;  EQUITY</v>
          </cell>
          <cell r="D42">
            <v>39866494.289999992</v>
          </cell>
          <cell r="E42">
            <v>27175748.490000002</v>
          </cell>
          <cell r="F42">
            <v>2919817.8099999996</v>
          </cell>
          <cell r="G42">
            <v>69962060.590000004</v>
          </cell>
          <cell r="H42">
            <v>-29055522.390000001</v>
          </cell>
          <cell r="J42">
            <v>40906539.200000003</v>
          </cell>
        </row>
        <row r="44">
          <cell r="A44" t="str">
            <v>PARTIDAS QUE SE ELIMINAN:</v>
          </cell>
        </row>
        <row r="46">
          <cell r="A46" t="str">
            <v>1,--</v>
          </cell>
          <cell r="B46" t="str">
            <v>Se efectuaron las siguientes eliminaciones por las cuentas por cobrar</v>
          </cell>
          <cell r="C46" t="str">
            <v xml:space="preserve">ELIMINATIONS:  </v>
          </cell>
        </row>
        <row r="47">
          <cell r="B47" t="str">
            <v>y por pagar internas.</v>
          </cell>
        </row>
        <row r="49">
          <cell r="B49" t="str">
            <v xml:space="preserve">a) Importe que H.F. debe a H. por servicios de    , Marzo , Abril  Y Mayo de  1995 </v>
          </cell>
          <cell r="C49" t="str">
            <v>ADMINISTRATIVE SERVICES H. FOCO OWES HIAB</v>
          </cell>
          <cell r="H49">
            <v>2605085.0699999998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483"/>
  <sheetViews>
    <sheetView showZeros="0" tabSelected="1" zoomScale="74" zoomScaleNormal="74" workbookViewId="0">
      <pane xSplit="1" ySplit="6" topLeftCell="B7" activePane="bottomRight" state="frozen"/>
      <selection activeCell="A8" sqref="A8"/>
      <selection pane="topRight" activeCell="A8" sqref="A8"/>
      <selection pane="bottomLeft" activeCell="A8" sqref="A8"/>
      <selection pane="bottomRight" activeCell="C13" sqref="C13"/>
    </sheetView>
  </sheetViews>
  <sheetFormatPr defaultRowHeight="12.75"/>
  <cols>
    <col min="1" max="1" width="57.85546875" style="32" customWidth="1"/>
    <col min="2" max="2" width="14.7109375" style="11" customWidth="1"/>
    <col min="3" max="3" width="14.42578125" style="18" customWidth="1"/>
    <col min="4" max="4" width="16.5703125" style="18" customWidth="1"/>
    <col min="5" max="5" width="13.7109375" customWidth="1"/>
    <col min="7" max="7" width="17.7109375" customWidth="1"/>
    <col min="8" max="8" width="13.28515625" customWidth="1"/>
    <col min="9" max="9" width="14" bestFit="1" customWidth="1"/>
    <col min="10" max="10" width="15.5703125" customWidth="1"/>
  </cols>
  <sheetData>
    <row r="1" spans="1:11" ht="15.75">
      <c r="A1" s="35" t="s">
        <v>156</v>
      </c>
      <c r="B1" s="42"/>
      <c r="D1" s="27"/>
    </row>
    <row r="2" spans="1:11">
      <c r="A2" s="21" t="s">
        <v>25</v>
      </c>
      <c r="D2" s="49"/>
    </row>
    <row r="3" spans="1:11" s="9" customFormat="1">
      <c r="A3" s="21" t="s">
        <v>158</v>
      </c>
      <c r="B3" s="11"/>
      <c r="C3" s="27"/>
      <c r="D3" s="58" t="s">
        <v>157</v>
      </c>
      <c r="E3" s="7"/>
      <c r="F3" s="8"/>
      <c r="G3" s="8"/>
      <c r="H3" s="8"/>
      <c r="I3" s="8"/>
      <c r="J3" s="8"/>
      <c r="K3" s="8"/>
    </row>
    <row r="4" spans="1:11">
      <c r="A4" s="31"/>
      <c r="C4" s="27"/>
      <c r="D4" s="50"/>
      <c r="E4" s="2"/>
      <c r="F4" s="5"/>
      <c r="G4" s="5"/>
      <c r="H4" s="5"/>
      <c r="I4" s="5"/>
      <c r="J4" s="5"/>
      <c r="K4" s="5"/>
    </row>
    <row r="5" spans="1:11">
      <c r="B5" s="1" t="s">
        <v>26</v>
      </c>
      <c r="C5" s="53"/>
      <c r="D5" s="50" t="s">
        <v>136</v>
      </c>
      <c r="E5" s="2" t="s">
        <v>11</v>
      </c>
    </row>
    <row r="6" spans="1:11" ht="13.5" thickBot="1">
      <c r="A6" s="36" t="s">
        <v>27</v>
      </c>
      <c r="B6" s="29" t="s">
        <v>114</v>
      </c>
      <c r="C6" s="53"/>
      <c r="D6" s="51" t="s">
        <v>12</v>
      </c>
      <c r="E6" s="30" t="s">
        <v>23</v>
      </c>
    </row>
    <row r="7" spans="1:11">
      <c r="A7" s="37"/>
      <c r="B7" s="43"/>
      <c r="C7" s="54"/>
    </row>
    <row r="8" spans="1:11">
      <c r="A8" s="38"/>
      <c r="B8" s="1"/>
      <c r="C8"/>
      <c r="E8" s="6" t="s">
        <v>16</v>
      </c>
    </row>
    <row r="9" spans="1:11">
      <c r="A9" s="32" t="s">
        <v>28</v>
      </c>
      <c r="B9" s="1">
        <v>100</v>
      </c>
      <c r="C9" s="19"/>
      <c r="D9" s="16">
        <v>495729.75</v>
      </c>
      <c r="E9" s="46">
        <f>+D9/D$95</f>
        <v>0.33700621115207857</v>
      </c>
    </row>
    <row r="10" spans="1:11">
      <c r="A10" s="32" t="s">
        <v>29</v>
      </c>
      <c r="B10" s="1" t="s">
        <v>30</v>
      </c>
      <c r="C10" s="19"/>
      <c r="D10" s="23">
        <v>0</v>
      </c>
      <c r="E10" s="47">
        <f>+D10/D$95</f>
        <v>0</v>
      </c>
    </row>
    <row r="11" spans="1:11">
      <c r="A11" s="32" t="s">
        <v>31</v>
      </c>
      <c r="B11" s="1"/>
      <c r="C11" s="19"/>
      <c r="D11" s="22">
        <v>495730</v>
      </c>
      <c r="E11" s="46">
        <f>+D11/D$95</f>
        <v>0.33700638110668146</v>
      </c>
    </row>
    <row r="12" spans="1:11">
      <c r="B12" s="1"/>
      <c r="C12" s="19"/>
      <c r="E12" s="48">
        <f>+D12/D$95</f>
        <v>0</v>
      </c>
    </row>
    <row r="13" spans="1:11">
      <c r="B13" s="1"/>
      <c r="C13" s="19"/>
      <c r="E13" s="48"/>
    </row>
    <row r="14" spans="1:11">
      <c r="A14" s="32" t="s">
        <v>95</v>
      </c>
      <c r="B14" s="1">
        <v>150</v>
      </c>
      <c r="C14" s="19"/>
      <c r="D14" s="16">
        <v>15585.542999999998</v>
      </c>
      <c r="E14" s="46">
        <f>+D14/D$95</f>
        <v>1.05953390838008E-2</v>
      </c>
    </row>
    <row r="15" spans="1:11">
      <c r="A15" s="32" t="s">
        <v>96</v>
      </c>
      <c r="B15" s="1" t="s">
        <v>97</v>
      </c>
      <c r="C15" s="19"/>
      <c r="D15" s="23">
        <v>130781.034</v>
      </c>
      <c r="E15" s="47">
        <f>+D15/D$95</f>
        <v>8.8907354781291956E-2</v>
      </c>
    </row>
    <row r="16" spans="1:11">
      <c r="A16" s="32" t="s">
        <v>86</v>
      </c>
      <c r="B16" s="1"/>
      <c r="C16" s="19"/>
      <c r="D16" s="22">
        <f>SUM(D14:D15)</f>
        <v>146366.57699999999</v>
      </c>
      <c r="E16" s="46">
        <f>+D16/D$95</f>
        <v>9.9502693865092751E-2</v>
      </c>
    </row>
    <row r="17" spans="1:5">
      <c r="B17" s="1"/>
      <c r="C17" s="19"/>
      <c r="D17" s="18">
        <v>0</v>
      </c>
      <c r="E17" s="48"/>
    </row>
    <row r="18" spans="1:5">
      <c r="B18" s="1"/>
      <c r="C18" s="19"/>
      <c r="D18" s="18">
        <v>0</v>
      </c>
      <c r="E18" s="48"/>
    </row>
    <row r="19" spans="1:5">
      <c r="A19" s="39" t="s">
        <v>87</v>
      </c>
      <c r="B19" s="19">
        <v>160</v>
      </c>
      <c r="C19" s="19"/>
      <c r="D19" s="16">
        <v>491478.32699999993</v>
      </c>
      <c r="E19" s="46">
        <f t="shared" ref="E19:E30" si="0">+D19/D$95</f>
        <v>0.33411601552182879</v>
      </c>
    </row>
    <row r="20" spans="1:5">
      <c r="A20" s="39" t="s">
        <v>88</v>
      </c>
      <c r="B20" s="19">
        <v>161</v>
      </c>
      <c r="C20" s="19"/>
      <c r="D20" s="16">
        <v>94060.584000000003</v>
      </c>
      <c r="E20" s="46">
        <f t="shared" si="0"/>
        <v>6.3944116794668521E-2</v>
      </c>
    </row>
    <row r="21" spans="1:5">
      <c r="A21" s="39" t="s">
        <v>143</v>
      </c>
      <c r="B21" s="19">
        <v>162</v>
      </c>
      <c r="C21" s="19"/>
      <c r="D21" s="16">
        <v>0</v>
      </c>
      <c r="E21" s="4">
        <f t="shared" si="0"/>
        <v>0</v>
      </c>
    </row>
    <row r="22" spans="1:5">
      <c r="A22" s="39" t="s">
        <v>65</v>
      </c>
      <c r="B22" s="19">
        <v>165</v>
      </c>
      <c r="C22" s="19"/>
      <c r="D22" s="16">
        <v>39242.781000000003</v>
      </c>
      <c r="E22" s="4">
        <f t="shared" si="0"/>
        <v>2.6677965040187275E-2</v>
      </c>
    </row>
    <row r="23" spans="1:5">
      <c r="A23" s="39" t="s">
        <v>66</v>
      </c>
      <c r="B23" s="19">
        <v>166</v>
      </c>
      <c r="C23" s="19"/>
      <c r="D23" s="16">
        <v>18476.042999999998</v>
      </c>
      <c r="E23" s="4">
        <f t="shared" si="0"/>
        <v>1.2560354202088704E-2</v>
      </c>
    </row>
    <row r="24" spans="1:5">
      <c r="A24" s="39" t="s">
        <v>67</v>
      </c>
      <c r="B24" s="19">
        <v>167</v>
      </c>
      <c r="C24" s="19"/>
      <c r="D24" s="16">
        <v>0</v>
      </c>
      <c r="E24" s="4">
        <f t="shared" si="0"/>
        <v>0</v>
      </c>
    </row>
    <row r="25" spans="1:5">
      <c r="A25" s="39" t="s">
        <v>68</v>
      </c>
      <c r="B25" s="19">
        <v>170</v>
      </c>
      <c r="C25" s="19"/>
      <c r="D25" s="16">
        <v>0</v>
      </c>
      <c r="E25" s="4">
        <f t="shared" si="0"/>
        <v>0</v>
      </c>
    </row>
    <row r="26" spans="1:5">
      <c r="A26" s="39" t="s">
        <v>69</v>
      </c>
      <c r="B26" s="19">
        <v>171</v>
      </c>
      <c r="C26" s="19"/>
      <c r="D26" s="16">
        <v>0</v>
      </c>
      <c r="E26" s="4">
        <f>+D26/D$95</f>
        <v>0</v>
      </c>
    </row>
    <row r="27" spans="1:5">
      <c r="A27" s="32" t="s">
        <v>70</v>
      </c>
      <c r="B27" s="1">
        <v>172</v>
      </c>
      <c r="C27" s="19"/>
      <c r="D27" s="16">
        <v>0</v>
      </c>
      <c r="E27" s="4">
        <f>+D27/D$95</f>
        <v>0</v>
      </c>
    </row>
    <row r="28" spans="1:5">
      <c r="A28" s="32" t="s">
        <v>71</v>
      </c>
      <c r="B28" s="1">
        <v>175</v>
      </c>
      <c r="C28" s="19"/>
      <c r="D28" s="16">
        <v>0</v>
      </c>
      <c r="E28" s="4">
        <f t="shared" si="0"/>
        <v>0</v>
      </c>
    </row>
    <row r="29" spans="1:5">
      <c r="A29" s="32" t="s">
        <v>138</v>
      </c>
      <c r="B29" s="1" t="s">
        <v>139</v>
      </c>
      <c r="C29" s="19"/>
      <c r="D29" s="23">
        <v>0</v>
      </c>
      <c r="E29" s="10">
        <f t="shared" si="0"/>
        <v>0</v>
      </c>
    </row>
    <row r="30" spans="1:5">
      <c r="A30" s="32" t="s">
        <v>140</v>
      </c>
      <c r="B30" s="1"/>
      <c r="C30" s="19"/>
      <c r="D30" s="22">
        <f>SUM(D19:D29)</f>
        <v>643257.73499999987</v>
      </c>
      <c r="E30" s="4">
        <f t="shared" si="0"/>
        <v>0.43729845155877323</v>
      </c>
    </row>
    <row r="31" spans="1:5">
      <c r="B31" s="1"/>
      <c r="C31" s="19"/>
      <c r="D31" s="18">
        <v>0</v>
      </c>
      <c r="E31" s="5"/>
    </row>
    <row r="32" spans="1:5">
      <c r="B32" s="1"/>
      <c r="C32" s="19"/>
      <c r="D32" s="18">
        <v>0</v>
      </c>
      <c r="E32" s="5"/>
    </row>
    <row r="33" spans="1:7">
      <c r="A33" s="32" t="s">
        <v>19</v>
      </c>
      <c r="B33" s="1">
        <v>180</v>
      </c>
      <c r="C33" s="19"/>
      <c r="D33" s="16">
        <v>17771.718000000001</v>
      </c>
      <c r="E33" s="4">
        <f t="shared" ref="E33:E38" si="1">+D33/D$95</f>
        <v>1.2081541099446211E-2</v>
      </c>
    </row>
    <row r="34" spans="1:7">
      <c r="A34" s="32" t="s">
        <v>20</v>
      </c>
      <c r="B34" s="1">
        <v>182</v>
      </c>
      <c r="C34" s="19"/>
      <c r="D34" s="16">
        <v>120</v>
      </c>
      <c r="E34" s="4">
        <f t="shared" si="1"/>
        <v>8.157820937365456E-5</v>
      </c>
    </row>
    <row r="35" spans="1:7">
      <c r="A35" s="32" t="s">
        <v>78</v>
      </c>
      <c r="B35" s="1">
        <v>184</v>
      </c>
      <c r="C35" s="19"/>
      <c r="D35" s="16">
        <v>0</v>
      </c>
      <c r="E35" s="4">
        <f t="shared" si="1"/>
        <v>0</v>
      </c>
      <c r="G35" s="16"/>
    </row>
    <row r="36" spans="1:7">
      <c r="A36" s="39" t="s">
        <v>79</v>
      </c>
      <c r="B36" s="1">
        <v>185</v>
      </c>
      <c r="C36" s="19"/>
      <c r="D36" s="16">
        <v>0</v>
      </c>
      <c r="E36" s="4">
        <f t="shared" si="1"/>
        <v>0</v>
      </c>
    </row>
    <row r="37" spans="1:7">
      <c r="A37" s="32" t="s">
        <v>3</v>
      </c>
      <c r="B37" s="1">
        <v>186</v>
      </c>
      <c r="C37" s="19"/>
      <c r="D37" s="16">
        <v>0</v>
      </c>
      <c r="E37" s="4">
        <f t="shared" si="1"/>
        <v>0</v>
      </c>
    </row>
    <row r="38" spans="1:7" ht="25.5">
      <c r="A38" s="32" t="s">
        <v>17</v>
      </c>
      <c r="B38" s="24" t="s">
        <v>18</v>
      </c>
      <c r="C38" s="55" t="s">
        <v>5</v>
      </c>
      <c r="D38" s="16">
        <v>40139.597999999998</v>
      </c>
      <c r="E38" s="4">
        <f t="shared" si="1"/>
        <v>2.7287637748486044E-2</v>
      </c>
    </row>
    <row r="39" spans="1:7" ht="12.75" customHeight="1">
      <c r="A39" s="32" t="s">
        <v>147</v>
      </c>
      <c r="B39" s="28"/>
      <c r="C39" s="16"/>
      <c r="D39" s="16">
        <v>0</v>
      </c>
      <c r="E39" s="46"/>
    </row>
    <row r="40" spans="1:7" ht="14.25" customHeight="1">
      <c r="A40" s="32" t="s">
        <v>145</v>
      </c>
      <c r="B40" s="28"/>
      <c r="C40" s="16">
        <f>0.9+9504+2522.1+765.53+1423.8+0.08+32+1275.43+11500+7315.4+19456.29+1+2.13+80000</f>
        <v>133798.66</v>
      </c>
      <c r="D40" s="16">
        <v>0</v>
      </c>
      <c r="E40" s="46"/>
    </row>
    <row r="41" spans="1:7" ht="12.75" customHeight="1">
      <c r="A41" s="32" t="s">
        <v>137</v>
      </c>
      <c r="B41" s="28"/>
      <c r="C41" s="16"/>
      <c r="D41" s="16">
        <v>0</v>
      </c>
      <c r="E41" s="46"/>
    </row>
    <row r="42" spans="1:7">
      <c r="A42" s="32" t="s">
        <v>111</v>
      </c>
      <c r="B42" s="1" t="s">
        <v>14</v>
      </c>
      <c r="C42" s="19"/>
      <c r="D42" s="22">
        <v>0</v>
      </c>
      <c r="E42" s="46"/>
    </row>
    <row r="43" spans="1:7">
      <c r="A43" s="32" t="s">
        <v>15</v>
      </c>
      <c r="B43" s="1">
        <v>210</v>
      </c>
      <c r="C43" s="19"/>
      <c r="D43" s="16">
        <v>20338.406999999999</v>
      </c>
      <c r="E43" s="46">
        <f>+D43/D$95</f>
        <v>1.3826423538105011E-2</v>
      </c>
    </row>
    <row r="44" spans="1:7">
      <c r="A44" s="32" t="s">
        <v>56</v>
      </c>
      <c r="B44" s="1">
        <v>212</v>
      </c>
      <c r="C44" s="19"/>
      <c r="D44" s="22">
        <v>0</v>
      </c>
      <c r="E44" s="46">
        <f>+D44/D$95</f>
        <v>0</v>
      </c>
    </row>
    <row r="45" spans="1:7">
      <c r="A45" s="32" t="s">
        <v>131</v>
      </c>
      <c r="B45" s="1">
        <v>215</v>
      </c>
      <c r="C45" s="19"/>
      <c r="D45" s="23">
        <v>84.075000000000003</v>
      </c>
      <c r="E45" s="47">
        <f>+D45/D$95</f>
        <v>5.7155732942416724E-5</v>
      </c>
    </row>
    <row r="46" spans="1:7">
      <c r="A46" s="32" t="s">
        <v>83</v>
      </c>
      <c r="B46" s="1"/>
      <c r="C46" s="19"/>
      <c r="D46" s="22">
        <f>SUM(D33:D45)</f>
        <v>78453.797999999995</v>
      </c>
      <c r="E46" s="46">
        <f>+D46/D$95</f>
        <v>5.3334336328353341E-2</v>
      </c>
    </row>
    <row r="47" spans="1:7">
      <c r="B47" s="1"/>
      <c r="C47" s="19"/>
      <c r="D47" s="18">
        <v>0</v>
      </c>
      <c r="E47" s="5"/>
    </row>
    <row r="48" spans="1:7">
      <c r="B48" s="1"/>
      <c r="C48" s="19"/>
      <c r="D48" s="18">
        <v>0</v>
      </c>
      <c r="E48" s="5"/>
    </row>
    <row r="49" spans="1:5">
      <c r="A49" s="32" t="s">
        <v>13</v>
      </c>
      <c r="B49" s="1">
        <v>220</v>
      </c>
      <c r="C49" s="19"/>
      <c r="D49" s="16">
        <v>0</v>
      </c>
      <c r="E49" s="4">
        <f t="shared" ref="E49:E72" si="2">+D49/D$95</f>
        <v>0</v>
      </c>
    </row>
    <row r="50" spans="1:5">
      <c r="A50" s="32" t="s">
        <v>107</v>
      </c>
      <c r="B50" s="1">
        <v>221</v>
      </c>
      <c r="C50" s="19"/>
      <c r="D50" s="16">
        <v>0</v>
      </c>
      <c r="E50" s="4">
        <f t="shared" si="2"/>
        <v>0</v>
      </c>
    </row>
    <row r="51" spans="1:5">
      <c r="A51" s="32" t="s">
        <v>80</v>
      </c>
      <c r="B51" s="1">
        <v>222</v>
      </c>
      <c r="C51" s="19"/>
      <c r="D51" s="16">
        <v>0</v>
      </c>
      <c r="E51" s="4">
        <f t="shared" si="2"/>
        <v>0</v>
      </c>
    </row>
    <row r="52" spans="1:5">
      <c r="A52" s="32" t="s">
        <v>81</v>
      </c>
      <c r="B52" s="1">
        <v>223</v>
      </c>
      <c r="C52" s="19"/>
      <c r="D52" s="16">
        <v>0</v>
      </c>
      <c r="E52" s="4">
        <f t="shared" si="2"/>
        <v>0</v>
      </c>
    </row>
    <row r="53" spans="1:5">
      <c r="A53" s="32" t="s">
        <v>101</v>
      </c>
      <c r="B53" s="1">
        <v>224</v>
      </c>
      <c r="C53" s="19"/>
      <c r="D53" s="16">
        <v>0</v>
      </c>
      <c r="E53" s="4">
        <f t="shared" si="2"/>
        <v>0</v>
      </c>
    </row>
    <row r="54" spans="1:5">
      <c r="A54" s="32" t="s">
        <v>102</v>
      </c>
      <c r="B54" s="1">
        <v>225</v>
      </c>
      <c r="C54" s="19"/>
      <c r="D54" s="16">
        <v>0</v>
      </c>
      <c r="E54" s="4">
        <f t="shared" si="2"/>
        <v>0</v>
      </c>
    </row>
    <row r="55" spans="1:5">
      <c r="A55" s="32" t="s">
        <v>103</v>
      </c>
      <c r="B55" s="1">
        <v>226</v>
      </c>
      <c r="C55" s="19"/>
      <c r="D55" s="16">
        <v>0</v>
      </c>
      <c r="E55" s="4">
        <f t="shared" si="2"/>
        <v>0</v>
      </c>
    </row>
    <row r="56" spans="1:5">
      <c r="A56" s="32" t="s">
        <v>104</v>
      </c>
      <c r="B56" s="1">
        <v>227</v>
      </c>
      <c r="C56" s="19"/>
      <c r="D56" s="22">
        <v>0</v>
      </c>
      <c r="E56" s="4">
        <f t="shared" si="2"/>
        <v>0</v>
      </c>
    </row>
    <row r="57" spans="1:5">
      <c r="A57" s="32" t="s">
        <v>105</v>
      </c>
      <c r="B57" s="1">
        <v>228</v>
      </c>
      <c r="C57" s="19"/>
      <c r="D57" s="22">
        <v>0</v>
      </c>
      <c r="E57" s="4">
        <f t="shared" si="2"/>
        <v>0</v>
      </c>
    </row>
    <row r="58" spans="1:5">
      <c r="A58" s="32" t="s">
        <v>106</v>
      </c>
      <c r="B58" s="1">
        <v>229</v>
      </c>
      <c r="C58" s="19"/>
      <c r="D58" s="22">
        <v>0</v>
      </c>
      <c r="E58" s="4">
        <f t="shared" si="2"/>
        <v>0</v>
      </c>
    </row>
    <row r="59" spans="1:5">
      <c r="A59" s="32" t="s">
        <v>132</v>
      </c>
      <c r="B59" s="1">
        <v>230</v>
      </c>
      <c r="C59" s="19"/>
      <c r="D59" s="22">
        <v>0</v>
      </c>
      <c r="E59" s="4">
        <f t="shared" si="2"/>
        <v>0</v>
      </c>
    </row>
    <row r="60" spans="1:5">
      <c r="A60" s="32" t="s">
        <v>94</v>
      </c>
      <c r="B60" s="1">
        <v>231</v>
      </c>
      <c r="C60" s="19"/>
      <c r="D60" s="22">
        <v>0</v>
      </c>
      <c r="E60" s="4">
        <f t="shared" si="2"/>
        <v>0</v>
      </c>
    </row>
    <row r="61" spans="1:5">
      <c r="A61" s="32" t="s">
        <v>133</v>
      </c>
      <c r="B61" s="1">
        <v>248</v>
      </c>
      <c r="C61" s="19"/>
      <c r="D61" s="22">
        <v>0</v>
      </c>
      <c r="E61" s="4">
        <f t="shared" si="2"/>
        <v>0</v>
      </c>
    </row>
    <row r="62" spans="1:5">
      <c r="A62" s="32" t="s">
        <v>8</v>
      </c>
      <c r="B62" s="1">
        <v>249</v>
      </c>
      <c r="C62" s="19"/>
      <c r="D62" s="22">
        <v>0</v>
      </c>
      <c r="E62" s="4">
        <f t="shared" si="2"/>
        <v>0</v>
      </c>
    </row>
    <row r="63" spans="1:5">
      <c r="A63" s="32" t="s">
        <v>115</v>
      </c>
      <c r="B63" s="1">
        <v>250</v>
      </c>
      <c r="C63" s="19"/>
      <c r="D63" s="22">
        <v>0</v>
      </c>
      <c r="E63" s="4">
        <f t="shared" si="2"/>
        <v>0</v>
      </c>
    </row>
    <row r="64" spans="1:5">
      <c r="A64" s="32" t="s">
        <v>9</v>
      </c>
      <c r="B64" s="1">
        <v>245</v>
      </c>
      <c r="C64" s="19"/>
      <c r="D64" s="16">
        <v>0</v>
      </c>
      <c r="E64" s="4">
        <f t="shared" si="2"/>
        <v>0</v>
      </c>
    </row>
    <row r="65" spans="1:5">
      <c r="A65" s="32" t="s">
        <v>76</v>
      </c>
      <c r="B65" s="1">
        <v>247</v>
      </c>
      <c r="C65" s="19"/>
      <c r="D65" s="16">
        <v>0</v>
      </c>
      <c r="E65" s="4">
        <f t="shared" si="2"/>
        <v>0</v>
      </c>
    </row>
    <row r="66" spans="1:5">
      <c r="A66" s="32" t="s">
        <v>108</v>
      </c>
      <c r="B66" s="1">
        <v>285</v>
      </c>
      <c r="C66" s="19"/>
      <c r="D66" s="22"/>
      <c r="E66" s="4">
        <f t="shared" si="2"/>
        <v>0</v>
      </c>
    </row>
    <row r="67" spans="1:5">
      <c r="A67" s="32" t="s">
        <v>116</v>
      </c>
      <c r="B67" s="1"/>
      <c r="C67" s="19"/>
      <c r="D67" s="22"/>
      <c r="E67" s="4">
        <f t="shared" si="2"/>
        <v>0</v>
      </c>
    </row>
    <row r="68" spans="1:5" ht="13.5" customHeight="1">
      <c r="A68" s="32" t="s">
        <v>77</v>
      </c>
      <c r="B68" s="1">
        <v>296</v>
      </c>
      <c r="C68" s="14"/>
      <c r="D68" s="22"/>
      <c r="E68" s="4">
        <f t="shared" si="2"/>
        <v>0</v>
      </c>
    </row>
    <row r="69" spans="1:5">
      <c r="A69" s="32" t="s">
        <v>57</v>
      </c>
      <c r="B69" s="1">
        <v>297</v>
      </c>
      <c r="C69" s="14"/>
      <c r="D69" s="22"/>
      <c r="E69" s="4">
        <f t="shared" si="2"/>
        <v>0</v>
      </c>
    </row>
    <row r="70" spans="1:5">
      <c r="A70" s="32" t="s">
        <v>60</v>
      </c>
      <c r="B70" s="1">
        <v>298</v>
      </c>
      <c r="C70" s="14"/>
      <c r="D70" s="22"/>
      <c r="E70" s="4">
        <f t="shared" si="2"/>
        <v>0</v>
      </c>
    </row>
    <row r="71" spans="1:5">
      <c r="A71" s="32" t="s">
        <v>98</v>
      </c>
      <c r="B71" s="1">
        <v>299</v>
      </c>
      <c r="C71" s="14"/>
      <c r="D71" s="23"/>
      <c r="E71" s="10">
        <f t="shared" si="2"/>
        <v>0</v>
      </c>
    </row>
    <row r="72" spans="1:5">
      <c r="A72" s="32" t="s">
        <v>54</v>
      </c>
      <c r="B72" s="1"/>
      <c r="C72" s="14"/>
      <c r="D72" s="22">
        <f>SUM(D49:D71)</f>
        <v>0</v>
      </c>
      <c r="E72" s="4">
        <f t="shared" si="2"/>
        <v>0</v>
      </c>
    </row>
    <row r="73" spans="1:5">
      <c r="B73" s="1"/>
      <c r="C73" s="56"/>
      <c r="E73" s="5"/>
    </row>
    <row r="74" spans="1:5">
      <c r="B74" s="1"/>
      <c r="C74" s="56"/>
      <c r="E74" s="5"/>
    </row>
    <row r="75" spans="1:5">
      <c r="A75" s="32" t="s">
        <v>55</v>
      </c>
      <c r="B75" s="1">
        <v>244</v>
      </c>
      <c r="C75" s="19"/>
      <c r="D75" s="22"/>
      <c r="E75" s="4">
        <f>+D75/D$95</f>
        <v>0</v>
      </c>
    </row>
    <row r="76" spans="1:5">
      <c r="A76" s="32" t="s">
        <v>39</v>
      </c>
      <c r="B76" s="1">
        <v>245</v>
      </c>
      <c r="C76" s="19"/>
      <c r="D76" s="23"/>
      <c r="E76" s="10">
        <f>+D76/D$95</f>
        <v>0</v>
      </c>
    </row>
    <row r="77" spans="1:5">
      <c r="A77" s="32" t="s">
        <v>93</v>
      </c>
      <c r="B77" s="1"/>
      <c r="C77" s="19"/>
      <c r="D77" s="22">
        <f>SUM(D75:D76)</f>
        <v>0</v>
      </c>
      <c r="E77" s="4">
        <f>+D77/D$95</f>
        <v>0</v>
      </c>
    </row>
    <row r="78" spans="1:5">
      <c r="B78" s="1"/>
      <c r="C78" s="19"/>
      <c r="E78" s="5"/>
    </row>
    <row r="79" spans="1:5">
      <c r="B79" s="1"/>
      <c r="C79" s="19"/>
      <c r="E79" s="5"/>
    </row>
    <row r="80" spans="1:5">
      <c r="A80" s="32" t="s">
        <v>50</v>
      </c>
      <c r="B80" s="1">
        <v>260</v>
      </c>
      <c r="C80" s="19"/>
      <c r="D80" s="16">
        <v>21798.008999999998</v>
      </c>
      <c r="E80" s="4">
        <f t="shared" ref="E80:E86" si="3">+D80/D$95</f>
        <v>1.4818687851090051E-2</v>
      </c>
    </row>
    <row r="81" spans="1:5">
      <c r="A81" s="32" t="s">
        <v>51</v>
      </c>
      <c r="B81" s="1">
        <v>265</v>
      </c>
      <c r="C81" s="19"/>
      <c r="D81" s="16">
        <v>8540.5499999999993</v>
      </c>
      <c r="E81" s="4">
        <f t="shared" si="3"/>
        <v>5.806023133884711E-3</v>
      </c>
    </row>
    <row r="82" spans="1:5">
      <c r="A82" s="32" t="s">
        <v>42</v>
      </c>
      <c r="B82" s="1">
        <v>270</v>
      </c>
      <c r="C82" s="19"/>
      <c r="D82" s="16">
        <v>24374.093999999997</v>
      </c>
      <c r="E82" s="4">
        <f t="shared" si="3"/>
        <v>1.656995786354281E-2</v>
      </c>
    </row>
    <row r="83" spans="1:5">
      <c r="A83" s="32" t="s">
        <v>49</v>
      </c>
      <c r="B83" s="1">
        <v>271</v>
      </c>
      <c r="C83" s="19"/>
      <c r="D83" s="16">
        <v>127011.84</v>
      </c>
      <c r="E83" s="4">
        <f t="shared" si="3"/>
        <v>8.6344987303775933E-2</v>
      </c>
    </row>
    <row r="84" spans="1:5">
      <c r="A84" s="32" t="s">
        <v>32</v>
      </c>
      <c r="B84" s="1">
        <v>275</v>
      </c>
      <c r="C84" s="19"/>
      <c r="D84" s="16">
        <v>0</v>
      </c>
      <c r="E84" s="4">
        <f t="shared" si="3"/>
        <v>0</v>
      </c>
    </row>
    <row r="85" spans="1:5">
      <c r="A85" s="32" t="s">
        <v>110</v>
      </c>
      <c r="B85" s="1">
        <v>280</v>
      </c>
      <c r="C85" s="19"/>
      <c r="D85" s="45">
        <v>-74551.553999999989</v>
      </c>
      <c r="E85" s="10">
        <f t="shared" si="3"/>
        <v>-5.0681519011194276E-2</v>
      </c>
    </row>
    <row r="86" spans="1:5">
      <c r="A86" s="32" t="s">
        <v>109</v>
      </c>
      <c r="B86" s="1"/>
      <c r="C86" s="19"/>
      <c r="D86" s="22">
        <f>SUM(D80:D85)</f>
        <v>107172.939</v>
      </c>
      <c r="E86" s="4">
        <f t="shared" si="3"/>
        <v>7.2858137141099233E-2</v>
      </c>
    </row>
    <row r="87" spans="1:5">
      <c r="B87" s="1"/>
      <c r="C87" s="19"/>
      <c r="E87" s="5"/>
    </row>
    <row r="88" spans="1:5">
      <c r="B88" s="1"/>
      <c r="C88" s="19"/>
      <c r="E88" s="5"/>
    </row>
    <row r="89" spans="1:5">
      <c r="A89" s="32" t="s">
        <v>24</v>
      </c>
      <c r="B89" s="1">
        <v>301</v>
      </c>
      <c r="C89" s="19"/>
      <c r="D89" s="16">
        <v>0</v>
      </c>
      <c r="E89" s="4">
        <f>+D89/D$95</f>
        <v>0</v>
      </c>
    </row>
    <row r="90" spans="1:5">
      <c r="A90" s="32" t="s">
        <v>62</v>
      </c>
      <c r="B90" s="1" t="s">
        <v>43</v>
      </c>
      <c r="C90" s="19"/>
      <c r="D90" s="22"/>
      <c r="E90" s="4">
        <f>+D90/D$95</f>
        <v>0</v>
      </c>
    </row>
    <row r="91" spans="1:5">
      <c r="A91" s="32" t="s">
        <v>44</v>
      </c>
      <c r="B91" s="1" t="s">
        <v>45</v>
      </c>
      <c r="C91" s="19"/>
      <c r="D91" s="22"/>
      <c r="E91" s="4">
        <f>+D91/D$95</f>
        <v>0</v>
      </c>
    </row>
    <row r="92" spans="1:5">
      <c r="A92" s="32" t="s">
        <v>118</v>
      </c>
      <c r="B92" s="1" t="s">
        <v>46</v>
      </c>
      <c r="C92" s="19"/>
      <c r="D92" s="23">
        <v>0</v>
      </c>
      <c r="E92" s="10">
        <f>+D92/D$95</f>
        <v>0</v>
      </c>
    </row>
    <row r="93" spans="1:5">
      <c r="A93" s="32" t="s">
        <v>99</v>
      </c>
      <c r="B93" s="1"/>
      <c r="C93" s="19"/>
      <c r="D93" s="22">
        <f>SUM(D89:D92)</f>
        <v>0</v>
      </c>
      <c r="E93" s="4">
        <f>+D93/D$95</f>
        <v>0</v>
      </c>
    </row>
    <row r="94" spans="1:5">
      <c r="B94" s="1"/>
      <c r="C94" s="19"/>
      <c r="D94" s="25"/>
      <c r="E94" s="12"/>
    </row>
    <row r="95" spans="1:5" ht="13.5" thickBot="1">
      <c r="A95" s="32" t="s">
        <v>89</v>
      </c>
      <c r="B95" s="1"/>
      <c r="C95" s="19"/>
      <c r="D95" s="52">
        <f>+D11+D16+D30+D46+D72+D77+D86+D93</f>
        <v>1470981.0489999999</v>
      </c>
      <c r="E95" s="13">
        <f>+D95/D$95</f>
        <v>1</v>
      </c>
    </row>
    <row r="96" spans="1:5" ht="13.5" thickTop="1">
      <c r="B96" s="1"/>
      <c r="C96" s="19"/>
      <c r="E96" s="5"/>
    </row>
    <row r="97" spans="1:5">
      <c r="B97" s="1"/>
      <c r="C97" s="19"/>
      <c r="E97" s="5"/>
    </row>
    <row r="98" spans="1:5">
      <c r="A98" s="32" t="s">
        <v>47</v>
      </c>
      <c r="B98" s="1">
        <v>341</v>
      </c>
      <c r="C98" s="19"/>
      <c r="D98" s="17"/>
      <c r="E98" s="4">
        <f>+D98/D$95</f>
        <v>0</v>
      </c>
    </row>
    <row r="99" spans="1:5">
      <c r="A99" s="32" t="s">
        <v>53</v>
      </c>
      <c r="B99" s="1">
        <v>342</v>
      </c>
      <c r="C99" s="19"/>
      <c r="D99" s="22"/>
      <c r="E99" s="4">
        <f>+D99/D$95</f>
        <v>0</v>
      </c>
    </row>
    <row r="100" spans="1:5">
      <c r="A100" s="32" t="s">
        <v>84</v>
      </c>
      <c r="B100" s="1">
        <v>343</v>
      </c>
      <c r="C100" s="19"/>
      <c r="D100" s="23"/>
      <c r="E100" s="10">
        <f>+D100/D$95</f>
        <v>0</v>
      </c>
    </row>
    <row r="101" spans="1:5">
      <c r="A101" s="32" t="s">
        <v>154</v>
      </c>
      <c r="B101" s="1"/>
      <c r="C101" s="19"/>
      <c r="D101" s="22">
        <f>SUM(D98:D100)</f>
        <v>0</v>
      </c>
      <c r="E101" s="4">
        <f>+D101/D$95</f>
        <v>0</v>
      </c>
    </row>
    <row r="102" spans="1:5">
      <c r="B102" s="1"/>
      <c r="C102" s="19"/>
      <c r="D102" s="22"/>
      <c r="E102" s="4"/>
    </row>
    <row r="103" spans="1:5">
      <c r="B103" s="1"/>
      <c r="C103" s="19"/>
      <c r="E103" s="5"/>
    </row>
    <row r="104" spans="1:5">
      <c r="A104" s="32" t="s">
        <v>155</v>
      </c>
      <c r="B104" s="1">
        <v>350</v>
      </c>
      <c r="C104" s="19"/>
      <c r="D104" s="16"/>
      <c r="E104" s="4">
        <f t="shared" ref="E104:E125" si="4">+D104/D$95</f>
        <v>0</v>
      </c>
    </row>
    <row r="105" spans="1:5">
      <c r="A105" s="21" t="s">
        <v>59</v>
      </c>
      <c r="B105" s="1"/>
      <c r="C105" s="19"/>
      <c r="D105" s="16"/>
      <c r="E105" s="4">
        <f t="shared" si="4"/>
        <v>0</v>
      </c>
    </row>
    <row r="106" spans="1:5">
      <c r="A106" s="21" t="s">
        <v>58</v>
      </c>
      <c r="B106" s="1">
        <v>355</v>
      </c>
      <c r="C106" s="19"/>
      <c r="D106" s="16"/>
      <c r="E106" s="4">
        <f t="shared" si="4"/>
        <v>0</v>
      </c>
    </row>
    <row r="107" spans="1:5">
      <c r="A107" s="32" t="s">
        <v>134</v>
      </c>
      <c r="B107" s="1">
        <v>360</v>
      </c>
      <c r="C107" s="19"/>
      <c r="D107" s="16"/>
      <c r="E107" s="4">
        <f t="shared" si="4"/>
        <v>0</v>
      </c>
    </row>
    <row r="108" spans="1:5">
      <c r="A108" s="32" t="s">
        <v>52</v>
      </c>
      <c r="B108" s="1">
        <v>365</v>
      </c>
      <c r="C108" s="19" t="s">
        <v>146</v>
      </c>
      <c r="D108" s="16">
        <v>25769.7</v>
      </c>
      <c r="E108" s="4">
        <f t="shared" si="4"/>
        <v>1.751871651746888E-2</v>
      </c>
    </row>
    <row r="109" spans="1:5">
      <c r="A109" s="32" t="s">
        <v>117</v>
      </c>
      <c r="B109" s="1">
        <v>370</v>
      </c>
      <c r="C109" s="19"/>
      <c r="D109" s="16"/>
      <c r="E109" s="4">
        <f t="shared" si="4"/>
        <v>0</v>
      </c>
    </row>
    <row r="110" spans="1:5">
      <c r="A110" s="32" t="s">
        <v>35</v>
      </c>
      <c r="B110" s="1">
        <v>375</v>
      </c>
      <c r="C110" s="19"/>
      <c r="D110" s="16"/>
      <c r="E110" s="4">
        <f t="shared" si="4"/>
        <v>0</v>
      </c>
    </row>
    <row r="111" spans="1:5">
      <c r="A111" s="32" t="s">
        <v>36</v>
      </c>
      <c r="B111" s="1">
        <v>380</v>
      </c>
      <c r="C111" s="19"/>
      <c r="D111" s="16"/>
      <c r="E111" s="4">
        <f t="shared" si="4"/>
        <v>0</v>
      </c>
    </row>
    <row r="112" spans="1:5">
      <c r="A112" s="32" t="s">
        <v>37</v>
      </c>
      <c r="B112" s="1">
        <v>385</v>
      </c>
      <c r="C112" s="19"/>
      <c r="D112" s="16"/>
      <c r="E112" s="4">
        <f t="shared" si="4"/>
        <v>0</v>
      </c>
    </row>
    <row r="113" spans="1:5" ht="25.5">
      <c r="A113" s="32" t="s">
        <v>38</v>
      </c>
      <c r="B113" s="1">
        <v>390</v>
      </c>
      <c r="C113" s="55" t="s">
        <v>7</v>
      </c>
      <c r="D113" s="16">
        <v>42074.457000000002</v>
      </c>
      <c r="E113" s="4">
        <f t="shared" si="4"/>
        <v>2.8602990520240214E-2</v>
      </c>
    </row>
    <row r="114" spans="1:5">
      <c r="A114" s="34"/>
      <c r="B114" s="20"/>
      <c r="C114" s="44"/>
      <c r="D114" s="16"/>
      <c r="E114" s="4">
        <f t="shared" si="4"/>
        <v>0</v>
      </c>
    </row>
    <row r="115" spans="1:5">
      <c r="A115" s="34" t="s">
        <v>6</v>
      </c>
      <c r="B115" s="20"/>
      <c r="C115" s="44"/>
      <c r="D115" s="16"/>
      <c r="E115" s="4">
        <f t="shared" si="4"/>
        <v>0</v>
      </c>
    </row>
    <row r="116" spans="1:5">
      <c r="A116" s="34"/>
      <c r="B116" s="20"/>
      <c r="C116" s="44"/>
      <c r="D116" s="16"/>
      <c r="E116" s="4">
        <f t="shared" si="4"/>
        <v>0</v>
      </c>
    </row>
    <row r="117" spans="1:5">
      <c r="A117" s="32" t="s">
        <v>72</v>
      </c>
      <c r="B117" s="1">
        <v>395</v>
      </c>
      <c r="C117" s="53"/>
      <c r="D117" s="16"/>
      <c r="E117" s="4">
        <f t="shared" si="4"/>
        <v>0</v>
      </c>
    </row>
    <row r="118" spans="1:5">
      <c r="A118" s="40" t="s">
        <v>135</v>
      </c>
      <c r="B118" s="3">
        <v>395</v>
      </c>
      <c r="C118" s="53"/>
      <c r="D118" s="16"/>
      <c r="E118" s="4">
        <f t="shared" si="4"/>
        <v>0</v>
      </c>
    </row>
    <row r="119" spans="1:5">
      <c r="A119" s="40" t="s">
        <v>40</v>
      </c>
      <c r="B119" s="3">
        <v>395</v>
      </c>
      <c r="C119" s="53"/>
      <c r="D119" s="16"/>
      <c r="E119" s="4">
        <f t="shared" si="4"/>
        <v>0</v>
      </c>
    </row>
    <row r="120" spans="1:5">
      <c r="A120" s="40" t="s">
        <v>41</v>
      </c>
      <c r="B120" s="3"/>
      <c r="C120" s="53"/>
      <c r="D120" s="16"/>
      <c r="E120" s="4">
        <f t="shared" si="4"/>
        <v>0</v>
      </c>
    </row>
    <row r="121" spans="1:5">
      <c r="A121" s="21" t="s">
        <v>0</v>
      </c>
      <c r="B121" s="1">
        <v>470</v>
      </c>
      <c r="C121" s="19"/>
      <c r="D121" s="16"/>
      <c r="E121" s="4">
        <f t="shared" si="4"/>
        <v>0</v>
      </c>
    </row>
    <row r="122" spans="1:5">
      <c r="A122" s="21" t="s">
        <v>1</v>
      </c>
      <c r="B122" s="1">
        <v>470</v>
      </c>
      <c r="C122" s="19"/>
      <c r="D122" s="16"/>
      <c r="E122" s="4">
        <f t="shared" si="4"/>
        <v>0</v>
      </c>
    </row>
    <row r="123" spans="1:5">
      <c r="A123" s="21" t="s">
        <v>2</v>
      </c>
      <c r="B123" s="1">
        <v>470</v>
      </c>
      <c r="C123" s="19"/>
      <c r="D123" s="16">
        <v>107188.73999999999</v>
      </c>
      <c r="E123" s="4">
        <f t="shared" si="4"/>
        <v>7.2868878951818497E-2</v>
      </c>
    </row>
    <row r="124" spans="1:5">
      <c r="A124" s="32" t="s">
        <v>100</v>
      </c>
      <c r="B124" s="1">
        <v>480</v>
      </c>
      <c r="C124" s="19"/>
      <c r="D124" s="23">
        <v>130781.034</v>
      </c>
      <c r="E124" s="10">
        <f t="shared" si="4"/>
        <v>8.8907354781291956E-2</v>
      </c>
    </row>
    <row r="125" spans="1:5">
      <c r="A125" s="32" t="s">
        <v>73</v>
      </c>
      <c r="B125" s="1"/>
      <c r="C125" s="19"/>
      <c r="D125" s="22">
        <f>SUM(D104:D124)</f>
        <v>305813.93099999998</v>
      </c>
      <c r="E125" s="4">
        <f t="shared" si="4"/>
        <v>0.20789794077081955</v>
      </c>
    </row>
    <row r="126" spans="1:5">
      <c r="B126" s="1"/>
      <c r="C126" s="19"/>
      <c r="E126" s="5"/>
    </row>
    <row r="127" spans="1:5">
      <c r="B127" s="1"/>
      <c r="C127" s="19"/>
      <c r="E127" s="5"/>
    </row>
    <row r="128" spans="1:5">
      <c r="A128" s="32" t="s">
        <v>74</v>
      </c>
      <c r="B128" s="1">
        <v>400</v>
      </c>
      <c r="C128" s="19"/>
      <c r="D128" s="22"/>
      <c r="E128" s="4">
        <f t="shared" ref="E128:E150" si="5">+D128/D$95</f>
        <v>0</v>
      </c>
    </row>
    <row r="129" spans="1:5">
      <c r="A129" s="32" t="s">
        <v>75</v>
      </c>
      <c r="B129" s="1">
        <v>401</v>
      </c>
      <c r="C129" s="19"/>
      <c r="D129" s="22"/>
      <c r="E129" s="4">
        <f t="shared" si="5"/>
        <v>0</v>
      </c>
    </row>
    <row r="130" spans="1:5">
      <c r="A130" s="32" t="s">
        <v>21</v>
      </c>
      <c r="B130" s="1"/>
      <c r="C130" s="19"/>
      <c r="D130" s="22">
        <v>0</v>
      </c>
      <c r="E130" s="4">
        <f t="shared" si="5"/>
        <v>0</v>
      </c>
    </row>
    <row r="131" spans="1:5">
      <c r="A131" s="32" t="s">
        <v>22</v>
      </c>
      <c r="B131" s="1"/>
      <c r="C131" s="19"/>
      <c r="D131" s="22">
        <v>0</v>
      </c>
      <c r="E131" s="4">
        <f t="shared" si="5"/>
        <v>0</v>
      </c>
    </row>
    <row r="132" spans="1:5">
      <c r="A132" s="32" t="s">
        <v>148</v>
      </c>
      <c r="B132" s="1"/>
      <c r="C132" s="19"/>
      <c r="D132" s="22"/>
      <c r="E132" s="4">
        <f t="shared" si="5"/>
        <v>0</v>
      </c>
    </row>
    <row r="133" spans="1:5">
      <c r="A133" s="32" t="s">
        <v>63</v>
      </c>
      <c r="B133" s="1"/>
      <c r="C133" s="19"/>
      <c r="D133" s="22"/>
      <c r="E133" s="4">
        <f t="shared" si="5"/>
        <v>0</v>
      </c>
    </row>
    <row r="134" spans="1:5">
      <c r="A134" s="32" t="s">
        <v>64</v>
      </c>
      <c r="B134" s="1"/>
      <c r="C134" s="19"/>
      <c r="D134" s="22"/>
      <c r="E134" s="4">
        <f t="shared" si="5"/>
        <v>0</v>
      </c>
    </row>
    <row r="135" spans="1:5">
      <c r="A135" s="32" t="s">
        <v>4</v>
      </c>
      <c r="B135" s="1"/>
      <c r="C135" s="19"/>
      <c r="D135" s="22"/>
      <c r="E135" s="4">
        <f t="shared" si="5"/>
        <v>0</v>
      </c>
    </row>
    <row r="136" spans="1:5">
      <c r="A136" s="32" t="s">
        <v>149</v>
      </c>
      <c r="B136" s="1"/>
      <c r="C136" s="19"/>
      <c r="D136" s="22"/>
      <c r="E136" s="4">
        <f t="shared" si="5"/>
        <v>0</v>
      </c>
    </row>
    <row r="137" spans="1:5">
      <c r="A137" s="32" t="s">
        <v>119</v>
      </c>
      <c r="B137" s="1">
        <v>319</v>
      </c>
      <c r="C137" s="19"/>
      <c r="D137" s="22"/>
      <c r="E137" s="4">
        <f t="shared" si="5"/>
        <v>0</v>
      </c>
    </row>
    <row r="138" spans="1:5">
      <c r="A138" s="32" t="s">
        <v>150</v>
      </c>
      <c r="B138" s="1"/>
      <c r="C138" s="19"/>
      <c r="D138" s="22"/>
      <c r="E138" s="4">
        <f t="shared" si="5"/>
        <v>0</v>
      </c>
    </row>
    <row r="139" spans="1:5">
      <c r="A139" s="32" t="s">
        <v>112</v>
      </c>
      <c r="B139" s="1">
        <v>420</v>
      </c>
      <c r="C139" s="19"/>
      <c r="D139" s="22"/>
      <c r="E139" s="4">
        <f t="shared" si="5"/>
        <v>0</v>
      </c>
    </row>
    <row r="140" spans="1:5">
      <c r="A140" s="32" t="s">
        <v>113</v>
      </c>
      <c r="B140" s="1">
        <v>421</v>
      </c>
      <c r="C140" s="19"/>
      <c r="D140" s="22"/>
      <c r="E140" s="4">
        <f t="shared" si="5"/>
        <v>0</v>
      </c>
    </row>
    <row r="141" spans="1:5">
      <c r="A141" s="32" t="s">
        <v>34</v>
      </c>
      <c r="B141" s="1"/>
      <c r="C141" s="19"/>
      <c r="D141" s="22"/>
      <c r="E141" s="4">
        <f t="shared" si="5"/>
        <v>0</v>
      </c>
    </row>
    <row r="142" spans="1:5">
      <c r="A142" s="32" t="s">
        <v>33</v>
      </c>
      <c r="B142" s="1">
        <v>426</v>
      </c>
      <c r="C142" s="19"/>
      <c r="D142" s="22"/>
      <c r="E142" s="4">
        <f t="shared" si="5"/>
        <v>0</v>
      </c>
    </row>
    <row r="143" spans="1:5">
      <c r="A143" s="32" t="s">
        <v>141</v>
      </c>
      <c r="B143" s="1">
        <v>430</v>
      </c>
      <c r="C143" s="19"/>
      <c r="D143" s="22"/>
      <c r="E143" s="4">
        <f t="shared" si="5"/>
        <v>0</v>
      </c>
    </row>
    <row r="144" spans="1:5">
      <c r="A144" s="32" t="s">
        <v>142</v>
      </c>
      <c r="B144" s="1">
        <v>435</v>
      </c>
      <c r="C144" s="19"/>
      <c r="D144" s="22">
        <v>87771.148986</v>
      </c>
      <c r="E144" s="4">
        <f t="shared" si="5"/>
        <v>5.9668443074551131E-2</v>
      </c>
    </row>
    <row r="145" spans="1:5">
      <c r="A145" s="32" t="s">
        <v>151</v>
      </c>
      <c r="B145" s="1">
        <v>446</v>
      </c>
      <c r="C145" s="19"/>
      <c r="D145" s="22">
        <v>0</v>
      </c>
      <c r="E145" s="4">
        <f t="shared" si="5"/>
        <v>0</v>
      </c>
    </row>
    <row r="146" spans="1:5">
      <c r="A146" s="32" t="s">
        <v>152</v>
      </c>
      <c r="B146" s="1">
        <v>447</v>
      </c>
      <c r="C146" s="14"/>
      <c r="D146" s="22">
        <v>0</v>
      </c>
      <c r="E146" s="4">
        <f t="shared" si="5"/>
        <v>0</v>
      </c>
    </row>
    <row r="147" spans="1:5">
      <c r="A147" s="32" t="s">
        <v>85</v>
      </c>
      <c r="B147" s="1">
        <v>448</v>
      </c>
      <c r="C147" s="14"/>
      <c r="D147" s="22">
        <v>0</v>
      </c>
      <c r="E147" s="4">
        <f t="shared" si="5"/>
        <v>0</v>
      </c>
    </row>
    <row r="148" spans="1:5">
      <c r="A148" s="32" t="s">
        <v>153</v>
      </c>
      <c r="B148" s="1">
        <v>448</v>
      </c>
      <c r="C148" s="14"/>
      <c r="D148" s="22">
        <v>896058.85385700001</v>
      </c>
      <c r="E148" s="4">
        <f t="shared" si="5"/>
        <v>0.60915730659219391</v>
      </c>
    </row>
    <row r="149" spans="1:5">
      <c r="A149" s="32" t="s">
        <v>61</v>
      </c>
      <c r="B149" s="1">
        <v>449</v>
      </c>
      <c r="C149" s="19"/>
      <c r="D149" s="23"/>
      <c r="E149" s="10">
        <f t="shared" si="5"/>
        <v>0</v>
      </c>
    </row>
    <row r="150" spans="1:5">
      <c r="A150" s="32" t="s">
        <v>144</v>
      </c>
      <c r="B150" s="1"/>
      <c r="C150" s="19"/>
      <c r="D150" s="22">
        <f>SUM(D128:D149)</f>
        <v>983830.00284299999</v>
      </c>
      <c r="E150" s="4">
        <f t="shared" si="5"/>
        <v>0.66882574966674513</v>
      </c>
    </row>
    <row r="151" spans="1:5">
      <c r="B151" s="1"/>
      <c r="C151" s="19"/>
      <c r="D151" s="22"/>
      <c r="E151" s="4"/>
    </row>
    <row r="152" spans="1:5">
      <c r="B152" s="1"/>
      <c r="C152" s="19"/>
      <c r="E152" s="5"/>
    </row>
    <row r="153" spans="1:5">
      <c r="A153" s="32" t="s">
        <v>82</v>
      </c>
      <c r="B153" s="1">
        <v>454</v>
      </c>
      <c r="C153" s="19"/>
      <c r="D153" s="22"/>
      <c r="E153" s="4">
        <f>+D153/D$95</f>
        <v>0</v>
      </c>
    </row>
    <row r="154" spans="1:5">
      <c r="A154" s="32" t="s">
        <v>91</v>
      </c>
      <c r="B154" s="1">
        <v>455</v>
      </c>
      <c r="C154" s="19"/>
      <c r="D154" s="23"/>
      <c r="E154" s="10">
        <f>+D154/D$95</f>
        <v>0</v>
      </c>
    </row>
    <row r="155" spans="1:5">
      <c r="A155" s="32" t="s">
        <v>92</v>
      </c>
      <c r="B155" s="1"/>
      <c r="C155" s="19"/>
      <c r="D155" s="22">
        <f>SUM(D153:D154)</f>
        <v>0</v>
      </c>
      <c r="E155" s="4">
        <f>+D155/D$95</f>
        <v>0</v>
      </c>
    </row>
    <row r="156" spans="1:5">
      <c r="B156" s="1"/>
      <c r="C156" s="19"/>
      <c r="D156" s="22"/>
      <c r="E156" s="4"/>
    </row>
    <row r="157" spans="1:5">
      <c r="B157" s="1"/>
      <c r="C157" s="19"/>
      <c r="E157" s="5"/>
    </row>
    <row r="158" spans="1:5">
      <c r="A158" s="32" t="s">
        <v>10</v>
      </c>
      <c r="B158" s="1">
        <v>490</v>
      </c>
      <c r="C158" s="19"/>
      <c r="D158" s="22"/>
      <c r="E158" s="4">
        <f>+D158/D$95</f>
        <v>0</v>
      </c>
    </row>
    <row r="159" spans="1:5">
      <c r="A159" s="32" t="s">
        <v>48</v>
      </c>
      <c r="B159" s="1">
        <v>491</v>
      </c>
      <c r="C159" s="19"/>
      <c r="D159" s="23"/>
      <c r="E159" s="10">
        <f>+D159/D$95</f>
        <v>0</v>
      </c>
    </row>
    <row r="160" spans="1:5">
      <c r="A160" s="32" t="s">
        <v>120</v>
      </c>
      <c r="B160" s="1"/>
      <c r="C160" s="19"/>
      <c r="D160" s="22">
        <f>SUM(D158:D159)</f>
        <v>0</v>
      </c>
      <c r="E160" s="4">
        <f>+D160/D$95</f>
        <v>0</v>
      </c>
    </row>
    <row r="161" spans="1:5">
      <c r="B161" s="1"/>
      <c r="C161" s="19"/>
      <c r="D161" s="22"/>
      <c r="E161" s="4"/>
    </row>
    <row r="162" spans="1:5">
      <c r="B162" s="1"/>
      <c r="C162" s="19"/>
      <c r="E162" s="5"/>
    </row>
    <row r="163" spans="1:5">
      <c r="A163" s="32" t="s">
        <v>121</v>
      </c>
      <c r="B163" s="1">
        <v>500</v>
      </c>
      <c r="C163" s="19"/>
      <c r="D163" s="16">
        <v>19533</v>
      </c>
      <c r="E163" s="4">
        <f>+D163/D$95</f>
        <v>1.327889303079662E-2</v>
      </c>
    </row>
    <row r="164" spans="1:5">
      <c r="B164" s="1"/>
      <c r="C164" s="19"/>
      <c r="D164" s="16"/>
      <c r="E164" s="5"/>
    </row>
    <row r="165" spans="1:5">
      <c r="A165" s="32" t="s">
        <v>90</v>
      </c>
      <c r="B165" s="1">
        <v>520</v>
      </c>
      <c r="C165" s="57"/>
      <c r="D165" s="16"/>
      <c r="E165" s="4">
        <f>+D165/D$95</f>
        <v>0</v>
      </c>
    </row>
    <row r="166" spans="1:5">
      <c r="B166" s="1"/>
      <c r="C166" s="19"/>
      <c r="E166" s="5"/>
    </row>
    <row r="167" spans="1:5">
      <c r="A167" s="32" t="s">
        <v>122</v>
      </c>
      <c r="B167" s="1">
        <v>530</v>
      </c>
      <c r="C167" s="14"/>
      <c r="D167" s="16">
        <v>162646.87200003371</v>
      </c>
      <c r="E167" s="4">
        <f t="shared" ref="E167:E173" si="6">+D167/D$95</f>
        <v>0.11057033814990619</v>
      </c>
    </row>
    <row r="168" spans="1:5">
      <c r="A168" s="32" t="s">
        <v>123</v>
      </c>
      <c r="B168" s="1">
        <v>540</v>
      </c>
      <c r="C168" s="16"/>
      <c r="D168" s="16">
        <v>-843.10800000083395</v>
      </c>
      <c r="E168" s="4">
        <f t="shared" si="6"/>
        <v>-5.7316034123892651E-4</v>
      </c>
    </row>
    <row r="169" spans="1:5">
      <c r="A169" s="32" t="s">
        <v>124</v>
      </c>
      <c r="B169" s="1">
        <v>550</v>
      </c>
      <c r="C169" s="14"/>
      <c r="D169" s="26"/>
      <c r="E169" s="4">
        <f t="shared" si="6"/>
        <v>0</v>
      </c>
    </row>
    <row r="170" spans="1:5">
      <c r="A170" s="32" t="s">
        <v>125</v>
      </c>
      <c r="B170" s="1">
        <v>560</v>
      </c>
      <c r="C170" s="16"/>
      <c r="D170" s="26"/>
      <c r="E170" s="4">
        <f t="shared" si="6"/>
        <v>0</v>
      </c>
    </row>
    <row r="171" spans="1:5">
      <c r="A171" s="32" t="s">
        <v>126</v>
      </c>
      <c r="B171" s="1">
        <v>570</v>
      </c>
      <c r="C171" s="14"/>
      <c r="D171" s="22"/>
      <c r="E171" s="4">
        <f t="shared" si="6"/>
        <v>0</v>
      </c>
    </row>
    <row r="172" spans="1:5">
      <c r="A172" s="32" t="s">
        <v>127</v>
      </c>
      <c r="B172" s="1" t="s">
        <v>128</v>
      </c>
      <c r="C172" s="14"/>
      <c r="D172" s="23"/>
      <c r="E172" s="10">
        <f t="shared" si="6"/>
        <v>0</v>
      </c>
    </row>
    <row r="173" spans="1:5">
      <c r="A173" s="32" t="s">
        <v>129</v>
      </c>
      <c r="B173" s="1"/>
      <c r="C173" s="14"/>
      <c r="D173" s="22">
        <f>SUM(D163:D168)</f>
        <v>181336.76400003288</v>
      </c>
      <c r="E173" s="4">
        <f t="shared" si="6"/>
        <v>0.12327607083946389</v>
      </c>
    </row>
    <row r="174" spans="1:5">
      <c r="B174" s="1"/>
      <c r="C174" s="14"/>
      <c r="D174" s="25"/>
      <c r="E174" s="12"/>
    </row>
    <row r="175" spans="1:5" ht="13.5" thickBot="1">
      <c r="A175" s="32" t="s">
        <v>130</v>
      </c>
      <c r="B175" s="1"/>
      <c r="C175" s="56"/>
      <c r="D175" s="52">
        <f>SUM(D173,D160,D155,D150,D125,D101)</f>
        <v>1470980.6978430329</v>
      </c>
      <c r="E175" s="13">
        <f>+D175/D$95</f>
        <v>0.9999997612770285</v>
      </c>
    </row>
    <row r="176" spans="1:5" ht="13.5" thickTop="1">
      <c r="B176" s="1"/>
      <c r="C176" s="56"/>
      <c r="D176" s="33"/>
      <c r="E176" s="15"/>
    </row>
    <row r="177" spans="1:5">
      <c r="B177" s="1"/>
      <c r="C177" s="19"/>
      <c r="D177" s="18">
        <f>+D95-D175</f>
        <v>0.35115696699358523</v>
      </c>
      <c r="E177" s="5"/>
    </row>
    <row r="178" spans="1:5">
      <c r="B178" s="1"/>
      <c r="C178" s="19"/>
      <c r="E178" s="5"/>
    </row>
    <row r="179" spans="1:5">
      <c r="A179" s="41"/>
      <c r="E179" s="5"/>
    </row>
    <row r="180" spans="1:5">
      <c r="A180" s="41"/>
      <c r="E180" s="5"/>
    </row>
    <row r="181" spans="1:5">
      <c r="A181" s="41"/>
      <c r="E181" s="5"/>
    </row>
    <row r="182" spans="1:5">
      <c r="A182" s="41"/>
      <c r="E182" s="5"/>
    </row>
    <row r="183" spans="1:5">
      <c r="A183" s="41"/>
      <c r="E183" s="5"/>
    </row>
    <row r="184" spans="1:5">
      <c r="A184" s="41"/>
      <c r="E184" s="5"/>
    </row>
    <row r="185" spans="1:5">
      <c r="A185" s="41"/>
      <c r="E185" s="5"/>
    </row>
    <row r="186" spans="1:5">
      <c r="A186" s="41"/>
      <c r="E186" s="5"/>
    </row>
    <row r="187" spans="1:5">
      <c r="A187" s="41"/>
      <c r="E187" s="5"/>
    </row>
    <row r="188" spans="1:5">
      <c r="A188" s="41"/>
      <c r="E188" s="5"/>
    </row>
    <row r="189" spans="1:5">
      <c r="A189" s="41"/>
      <c r="E189" s="5"/>
    </row>
    <row r="190" spans="1:5">
      <c r="A190" s="41"/>
      <c r="E190" s="5"/>
    </row>
    <row r="191" spans="1:5">
      <c r="A191" s="41"/>
      <c r="E191" s="5"/>
    </row>
    <row r="192" spans="1:5">
      <c r="A192" s="41"/>
      <c r="E192" s="5"/>
    </row>
    <row r="193" spans="1:5">
      <c r="A193" s="41"/>
      <c r="E193" s="5"/>
    </row>
    <row r="194" spans="1:5">
      <c r="A194" s="41"/>
      <c r="E194" s="5"/>
    </row>
    <row r="195" spans="1:5">
      <c r="A195" s="41"/>
      <c r="E195" s="5"/>
    </row>
    <row r="196" spans="1:5">
      <c r="A196" s="41"/>
      <c r="E196" s="5"/>
    </row>
    <row r="197" spans="1:5">
      <c r="A197" s="41"/>
      <c r="E197" s="5"/>
    </row>
    <row r="198" spans="1:5">
      <c r="A198" s="41"/>
      <c r="E198" s="5"/>
    </row>
    <row r="199" spans="1:5">
      <c r="A199" s="41"/>
      <c r="E199" s="5"/>
    </row>
    <row r="200" spans="1:5">
      <c r="A200" s="41"/>
      <c r="E200" s="5"/>
    </row>
    <row r="201" spans="1:5">
      <c r="A201" s="41"/>
      <c r="E201" s="5"/>
    </row>
    <row r="202" spans="1:5">
      <c r="A202" s="41"/>
      <c r="E202" s="5"/>
    </row>
    <row r="203" spans="1:5">
      <c r="A203" s="41"/>
      <c r="E203" s="5"/>
    </row>
    <row r="204" spans="1:5">
      <c r="A204" s="41"/>
      <c r="E204" s="5"/>
    </row>
    <row r="205" spans="1:5">
      <c r="A205" s="41"/>
      <c r="E205" s="5"/>
    </row>
    <row r="206" spans="1:5">
      <c r="A206" s="41"/>
      <c r="E206" s="5"/>
    </row>
    <row r="207" spans="1:5">
      <c r="A207" s="41"/>
      <c r="E207" s="5"/>
    </row>
    <row r="208" spans="1:5">
      <c r="A208" s="41"/>
      <c r="E208" s="5"/>
    </row>
    <row r="209" spans="1:5">
      <c r="A209" s="41"/>
      <c r="E209" s="5"/>
    </row>
    <row r="210" spans="1:5">
      <c r="A210" s="41"/>
      <c r="E210" s="5"/>
    </row>
    <row r="211" spans="1:5">
      <c r="A211" s="41"/>
      <c r="E211" s="5"/>
    </row>
    <row r="212" spans="1:5">
      <c r="A212" s="41"/>
      <c r="E212" s="5"/>
    </row>
    <row r="213" spans="1:5">
      <c r="A213" s="41"/>
      <c r="E213" s="5"/>
    </row>
    <row r="214" spans="1:5">
      <c r="A214" s="41"/>
      <c r="E214" s="5"/>
    </row>
    <row r="215" spans="1:5">
      <c r="A215" s="41"/>
      <c r="E215" s="5"/>
    </row>
    <row r="216" spans="1:5">
      <c r="A216" s="41"/>
      <c r="E216" s="5"/>
    </row>
    <row r="217" spans="1:5">
      <c r="A217" s="41"/>
      <c r="E217" s="5"/>
    </row>
    <row r="218" spans="1:5">
      <c r="A218" s="41"/>
      <c r="E218" s="5"/>
    </row>
    <row r="219" spans="1:5">
      <c r="A219" s="41"/>
      <c r="E219" s="5"/>
    </row>
    <row r="220" spans="1:5">
      <c r="A220" s="41"/>
      <c r="E220" s="5"/>
    </row>
    <row r="221" spans="1:5">
      <c r="A221" s="41"/>
      <c r="E221" s="5"/>
    </row>
    <row r="222" spans="1:5">
      <c r="A222" s="41"/>
      <c r="E222" s="5"/>
    </row>
    <row r="223" spans="1:5">
      <c r="A223" s="41"/>
      <c r="E223" s="5"/>
    </row>
    <row r="224" spans="1:5">
      <c r="A224" s="41"/>
      <c r="E224" s="5"/>
    </row>
    <row r="225" spans="1:5">
      <c r="A225" s="41"/>
      <c r="E225" s="5"/>
    </row>
    <row r="226" spans="1:5">
      <c r="A226" s="41"/>
      <c r="E226" s="5"/>
    </row>
    <row r="227" spans="1:5">
      <c r="A227" s="41"/>
      <c r="E227" s="5"/>
    </row>
    <row r="228" spans="1:5">
      <c r="A228" s="41"/>
      <c r="E228" s="5"/>
    </row>
    <row r="229" spans="1:5">
      <c r="A229" s="41"/>
      <c r="E229" s="5"/>
    </row>
    <row r="230" spans="1:5">
      <c r="A230" s="41"/>
      <c r="E230" s="5"/>
    </row>
    <row r="231" spans="1:5">
      <c r="A231" s="41"/>
      <c r="E231" s="5"/>
    </row>
    <row r="232" spans="1:5">
      <c r="A232" s="41"/>
      <c r="E232" s="5"/>
    </row>
    <row r="233" spans="1:5">
      <c r="A233" s="41"/>
      <c r="E233" s="5"/>
    </row>
    <row r="234" spans="1:5">
      <c r="A234" s="41"/>
      <c r="E234" s="5"/>
    </row>
    <row r="235" spans="1:5">
      <c r="A235" s="41"/>
      <c r="E235" s="5"/>
    </row>
    <row r="236" spans="1:5">
      <c r="A236" s="41"/>
      <c r="E236" s="5"/>
    </row>
    <row r="237" spans="1:5">
      <c r="A237" s="41"/>
      <c r="E237" s="5"/>
    </row>
    <row r="238" spans="1:5">
      <c r="A238" s="41"/>
      <c r="E238" s="5"/>
    </row>
    <row r="239" spans="1:5">
      <c r="A239" s="41"/>
      <c r="E239" s="5"/>
    </row>
    <row r="240" spans="1:5">
      <c r="A240" s="41"/>
      <c r="E240" s="5"/>
    </row>
    <row r="241" spans="1:5">
      <c r="A241" s="41"/>
      <c r="E241" s="5"/>
    </row>
    <row r="242" spans="1:5">
      <c r="A242" s="41"/>
      <c r="E242" s="5"/>
    </row>
    <row r="243" spans="1:5">
      <c r="A243" s="41"/>
      <c r="E243" s="5"/>
    </row>
    <row r="244" spans="1:5">
      <c r="A244" s="41"/>
      <c r="E244" s="5"/>
    </row>
    <row r="245" spans="1:5">
      <c r="A245" s="41"/>
      <c r="E245" s="5"/>
    </row>
    <row r="246" spans="1:5">
      <c r="A246" s="41"/>
      <c r="E246" s="5"/>
    </row>
    <row r="247" spans="1:5">
      <c r="A247" s="41"/>
      <c r="E247" s="5"/>
    </row>
    <row r="248" spans="1:5">
      <c r="A248" s="41"/>
      <c r="E248" s="5"/>
    </row>
    <row r="249" spans="1:5">
      <c r="A249" s="41"/>
      <c r="E249" s="5"/>
    </row>
    <row r="250" spans="1:5">
      <c r="A250" s="41"/>
      <c r="E250" s="5"/>
    </row>
    <row r="251" spans="1:5">
      <c r="A251" s="41"/>
      <c r="E251" s="5"/>
    </row>
    <row r="252" spans="1:5">
      <c r="A252" s="41"/>
      <c r="E252" s="5"/>
    </row>
    <row r="253" spans="1:5">
      <c r="A253" s="41"/>
      <c r="E253" s="5"/>
    </row>
    <row r="254" spans="1:5">
      <c r="A254" s="41"/>
      <c r="E254" s="5"/>
    </row>
    <row r="255" spans="1:5">
      <c r="A255" s="41"/>
      <c r="E255" s="5"/>
    </row>
    <row r="256" spans="1:5">
      <c r="A256" s="41"/>
      <c r="E256" s="5"/>
    </row>
    <row r="257" spans="1:5">
      <c r="A257" s="41"/>
      <c r="E257" s="5"/>
    </row>
    <row r="258" spans="1:5">
      <c r="A258" s="41"/>
      <c r="E258" s="5"/>
    </row>
    <row r="259" spans="1:5">
      <c r="A259" s="41"/>
      <c r="E259" s="5"/>
    </row>
    <row r="260" spans="1:5">
      <c r="A260" s="41"/>
      <c r="E260" s="5"/>
    </row>
    <row r="261" spans="1:5">
      <c r="A261" s="41"/>
      <c r="E261" s="5"/>
    </row>
    <row r="262" spans="1:5">
      <c r="A262" s="41"/>
      <c r="E262" s="5"/>
    </row>
    <row r="263" spans="1:5">
      <c r="A263" s="41"/>
      <c r="E263" s="5"/>
    </row>
    <row r="264" spans="1:5">
      <c r="A264" s="41"/>
      <c r="E264" s="5"/>
    </row>
    <row r="265" spans="1:5">
      <c r="A265" s="41"/>
      <c r="E265" s="5"/>
    </row>
    <row r="266" spans="1:5">
      <c r="A266" s="41"/>
      <c r="E266" s="5"/>
    </row>
    <row r="267" spans="1:5">
      <c r="A267" s="41"/>
      <c r="E267" s="5"/>
    </row>
    <row r="268" spans="1:5">
      <c r="A268" s="41"/>
      <c r="E268" s="5"/>
    </row>
    <row r="269" spans="1:5">
      <c r="A269" s="41"/>
      <c r="E269" s="5"/>
    </row>
    <row r="270" spans="1:5">
      <c r="A270" s="41"/>
      <c r="E270" s="5"/>
    </row>
    <row r="271" spans="1:5">
      <c r="A271" s="41"/>
      <c r="E271" s="5"/>
    </row>
    <row r="272" spans="1:5">
      <c r="A272" s="41"/>
      <c r="E272" s="5"/>
    </row>
    <row r="273" spans="1:5">
      <c r="A273" s="41"/>
      <c r="E273" s="5"/>
    </row>
    <row r="274" spans="1:5">
      <c r="A274" s="41"/>
      <c r="E274" s="5"/>
    </row>
    <row r="275" spans="1:5">
      <c r="A275" s="41"/>
      <c r="E275" s="5"/>
    </row>
    <row r="276" spans="1:5">
      <c r="A276" s="41"/>
      <c r="E276" s="5"/>
    </row>
    <row r="277" spans="1:5">
      <c r="A277" s="41"/>
      <c r="E277" s="5"/>
    </row>
    <row r="278" spans="1:5">
      <c r="A278" s="41"/>
      <c r="E278" s="5"/>
    </row>
    <row r="279" spans="1:5">
      <c r="A279" s="41"/>
      <c r="E279" s="5"/>
    </row>
    <row r="280" spans="1:5">
      <c r="A280" s="41"/>
      <c r="E280" s="5"/>
    </row>
    <row r="281" spans="1:5">
      <c r="A281" s="41"/>
      <c r="E281" s="5"/>
    </row>
    <row r="282" spans="1:5">
      <c r="A282" s="41"/>
      <c r="E282" s="5"/>
    </row>
    <row r="283" spans="1:5">
      <c r="A283" s="41"/>
      <c r="E283" s="5"/>
    </row>
    <row r="284" spans="1:5">
      <c r="A284" s="41"/>
      <c r="E284" s="5"/>
    </row>
    <row r="285" spans="1:5">
      <c r="A285" s="41"/>
      <c r="E285" s="5"/>
    </row>
    <row r="286" spans="1:5">
      <c r="A286" s="41"/>
      <c r="E286" s="5"/>
    </row>
    <row r="287" spans="1:5">
      <c r="A287" s="41"/>
      <c r="E287" s="5"/>
    </row>
    <row r="288" spans="1:5">
      <c r="A288" s="41"/>
      <c r="E288" s="5"/>
    </row>
    <row r="289" spans="1:5">
      <c r="A289" s="41"/>
      <c r="E289" s="5"/>
    </row>
    <row r="290" spans="1:5">
      <c r="A290" s="41"/>
      <c r="E290" s="5"/>
    </row>
    <row r="291" spans="1:5">
      <c r="A291" s="41"/>
      <c r="E291" s="5"/>
    </row>
    <row r="292" spans="1:5">
      <c r="A292" s="41"/>
      <c r="E292" s="5"/>
    </row>
    <row r="293" spans="1:5">
      <c r="A293" s="41"/>
      <c r="E293" s="5"/>
    </row>
    <row r="294" spans="1:5">
      <c r="A294" s="41"/>
      <c r="E294" s="5"/>
    </row>
    <row r="295" spans="1:5">
      <c r="A295" s="41"/>
      <c r="E295" s="5"/>
    </row>
    <row r="296" spans="1:5">
      <c r="A296" s="41"/>
      <c r="E296" s="5"/>
    </row>
    <row r="297" spans="1:5">
      <c r="A297" s="41"/>
      <c r="E297" s="5"/>
    </row>
    <row r="298" spans="1:5">
      <c r="A298" s="41"/>
      <c r="E298" s="5"/>
    </row>
    <row r="299" spans="1:5">
      <c r="A299" s="41"/>
      <c r="E299" s="5"/>
    </row>
    <row r="300" spans="1:5">
      <c r="A300" s="41"/>
      <c r="E300" s="5"/>
    </row>
    <row r="301" spans="1:5">
      <c r="A301" s="41"/>
      <c r="E301" s="5"/>
    </row>
    <row r="302" spans="1:5">
      <c r="A302" s="41"/>
      <c r="E302" s="5"/>
    </row>
    <row r="303" spans="1:5">
      <c r="A303" s="41"/>
      <c r="E303" s="5"/>
    </row>
    <row r="304" spans="1:5">
      <c r="A304" s="41"/>
      <c r="E304" s="5"/>
    </row>
    <row r="305" spans="1:5">
      <c r="A305" s="41"/>
      <c r="E305" s="5"/>
    </row>
    <row r="306" spans="1:5">
      <c r="A306" s="41"/>
      <c r="E306" s="5"/>
    </row>
    <row r="307" spans="1:5">
      <c r="A307" s="41"/>
      <c r="E307" s="5"/>
    </row>
    <row r="308" spans="1:5">
      <c r="A308" s="41"/>
      <c r="E308" s="5"/>
    </row>
    <row r="309" spans="1:5">
      <c r="A309" s="41"/>
      <c r="E309" s="5"/>
    </row>
    <row r="310" spans="1:5">
      <c r="A310" s="41"/>
      <c r="E310" s="5"/>
    </row>
    <row r="311" spans="1:5">
      <c r="A311" s="41"/>
      <c r="E311" s="5"/>
    </row>
    <row r="312" spans="1:5">
      <c r="A312" s="41"/>
      <c r="E312" s="5"/>
    </row>
    <row r="313" spans="1:5">
      <c r="A313" s="41"/>
      <c r="E313" s="5"/>
    </row>
    <row r="314" spans="1:5">
      <c r="A314" s="41"/>
      <c r="E314" s="5"/>
    </row>
    <row r="315" spans="1:5">
      <c r="A315" s="41"/>
      <c r="E315" s="5"/>
    </row>
    <row r="316" spans="1:5">
      <c r="A316" s="41"/>
      <c r="E316" s="5"/>
    </row>
    <row r="317" spans="1:5">
      <c r="A317" s="41"/>
      <c r="E317" s="5"/>
    </row>
    <row r="318" spans="1:5">
      <c r="A318" s="41"/>
      <c r="E318" s="5"/>
    </row>
    <row r="319" spans="1:5">
      <c r="A319" s="41"/>
      <c r="E319" s="5"/>
    </row>
    <row r="320" spans="1:5">
      <c r="A320" s="41"/>
      <c r="E320" s="5"/>
    </row>
    <row r="321" spans="1:5">
      <c r="A321" s="41"/>
      <c r="E321" s="5"/>
    </row>
    <row r="322" spans="1:5">
      <c r="A322" s="41"/>
      <c r="E322" s="5"/>
    </row>
    <row r="323" spans="1:5">
      <c r="A323" s="41"/>
      <c r="E323" s="5"/>
    </row>
    <row r="324" spans="1:5">
      <c r="A324" s="41"/>
      <c r="E324" s="5"/>
    </row>
    <row r="325" spans="1:5">
      <c r="A325" s="41"/>
      <c r="E325" s="5"/>
    </row>
    <row r="326" spans="1:5">
      <c r="A326" s="41"/>
      <c r="E326" s="5"/>
    </row>
    <row r="327" spans="1:5">
      <c r="A327" s="41"/>
      <c r="E327" s="5"/>
    </row>
    <row r="328" spans="1:5">
      <c r="A328" s="41"/>
      <c r="E328" s="5"/>
    </row>
    <row r="329" spans="1:5">
      <c r="A329" s="41"/>
      <c r="E329" s="5"/>
    </row>
    <row r="330" spans="1:5">
      <c r="A330" s="41"/>
      <c r="E330" s="5"/>
    </row>
    <row r="331" spans="1:5">
      <c r="A331" s="41"/>
      <c r="E331" s="5"/>
    </row>
    <row r="332" spans="1:5">
      <c r="A332" s="41"/>
      <c r="E332" s="5"/>
    </row>
    <row r="333" spans="1:5">
      <c r="A333" s="41"/>
      <c r="E333" s="5"/>
    </row>
    <row r="334" spans="1:5">
      <c r="A334" s="41"/>
      <c r="E334" s="5"/>
    </row>
    <row r="335" spans="1:5">
      <c r="A335" s="41"/>
      <c r="E335" s="5"/>
    </row>
    <row r="336" spans="1:5">
      <c r="A336" s="41"/>
      <c r="E336" s="5"/>
    </row>
    <row r="337" spans="1:5">
      <c r="A337" s="41"/>
      <c r="E337" s="5"/>
    </row>
    <row r="338" spans="1:5">
      <c r="A338" s="41"/>
      <c r="E338" s="5"/>
    </row>
    <row r="339" spans="1:5">
      <c r="A339" s="41"/>
      <c r="E339" s="5"/>
    </row>
    <row r="340" spans="1:5">
      <c r="A340" s="41"/>
      <c r="E340" s="5"/>
    </row>
    <row r="341" spans="1:5">
      <c r="A341" s="41"/>
      <c r="E341" s="5"/>
    </row>
    <row r="342" spans="1:5">
      <c r="A342" s="41"/>
      <c r="E342" s="5"/>
    </row>
    <row r="343" spans="1:5">
      <c r="A343" s="41"/>
      <c r="E343" s="5"/>
    </row>
    <row r="344" spans="1:5">
      <c r="A344" s="41"/>
      <c r="E344" s="5"/>
    </row>
    <row r="345" spans="1:5">
      <c r="A345" s="41"/>
      <c r="E345" s="5"/>
    </row>
    <row r="346" spans="1:5">
      <c r="A346" s="41"/>
      <c r="E346" s="5"/>
    </row>
    <row r="347" spans="1:5">
      <c r="A347" s="41"/>
      <c r="E347" s="5"/>
    </row>
    <row r="348" spans="1:5">
      <c r="A348" s="41"/>
      <c r="E348" s="5"/>
    </row>
    <row r="349" spans="1:5">
      <c r="A349" s="41"/>
      <c r="E349" s="5"/>
    </row>
    <row r="350" spans="1:5">
      <c r="A350" s="41"/>
      <c r="E350" s="5"/>
    </row>
    <row r="351" spans="1:5">
      <c r="A351" s="41"/>
      <c r="E351" s="5"/>
    </row>
    <row r="352" spans="1:5">
      <c r="A352" s="41"/>
      <c r="E352" s="5"/>
    </row>
    <row r="353" spans="1:5">
      <c r="A353" s="41"/>
      <c r="E353" s="5"/>
    </row>
    <row r="354" spans="1:5">
      <c r="A354" s="41"/>
      <c r="E354" s="5"/>
    </row>
    <row r="355" spans="1:5">
      <c r="A355" s="41"/>
      <c r="E355" s="5"/>
    </row>
    <row r="356" spans="1:5">
      <c r="A356" s="41"/>
      <c r="E356" s="5"/>
    </row>
    <row r="357" spans="1:5">
      <c r="A357" s="41"/>
      <c r="E357" s="5"/>
    </row>
    <row r="358" spans="1:5">
      <c r="A358" s="41"/>
      <c r="E358" s="5"/>
    </row>
    <row r="359" spans="1:5">
      <c r="A359" s="41"/>
      <c r="E359" s="5"/>
    </row>
    <row r="360" spans="1:5">
      <c r="A360" s="41"/>
      <c r="E360" s="5"/>
    </row>
    <row r="361" spans="1:5">
      <c r="A361" s="41"/>
      <c r="E361" s="5"/>
    </row>
    <row r="362" spans="1:5">
      <c r="A362" s="41"/>
      <c r="E362" s="5"/>
    </row>
    <row r="363" spans="1:5">
      <c r="A363" s="41"/>
      <c r="E363" s="5"/>
    </row>
    <row r="364" spans="1:5">
      <c r="A364" s="41"/>
      <c r="E364" s="5"/>
    </row>
    <row r="365" spans="1:5">
      <c r="A365" s="41"/>
      <c r="E365" s="5"/>
    </row>
    <row r="366" spans="1:5">
      <c r="A366" s="41"/>
      <c r="E366" s="5"/>
    </row>
    <row r="367" spans="1:5">
      <c r="A367" s="41"/>
      <c r="E367" s="5"/>
    </row>
    <row r="368" spans="1:5">
      <c r="A368" s="41"/>
      <c r="E368" s="5"/>
    </row>
    <row r="369" spans="1:5">
      <c r="A369" s="41"/>
      <c r="E369" s="5"/>
    </row>
    <row r="370" spans="1:5">
      <c r="A370" s="41"/>
      <c r="E370" s="5"/>
    </row>
    <row r="371" spans="1:5">
      <c r="A371" s="41"/>
      <c r="E371" s="5"/>
    </row>
    <row r="372" spans="1:5">
      <c r="A372" s="41"/>
      <c r="E372" s="5"/>
    </row>
    <row r="373" spans="1:5">
      <c r="A373" s="41"/>
      <c r="E373" s="5"/>
    </row>
    <row r="374" spans="1:5">
      <c r="A374" s="41"/>
      <c r="E374" s="5"/>
    </row>
    <row r="375" spans="1:5">
      <c r="A375" s="41"/>
      <c r="E375" s="5"/>
    </row>
    <row r="376" spans="1:5">
      <c r="A376" s="41"/>
      <c r="E376" s="5"/>
    </row>
    <row r="377" spans="1:5">
      <c r="A377" s="41"/>
      <c r="E377" s="5"/>
    </row>
    <row r="378" spans="1:5">
      <c r="A378" s="41"/>
      <c r="E378" s="5"/>
    </row>
    <row r="379" spans="1:5">
      <c r="A379" s="41"/>
      <c r="E379" s="5"/>
    </row>
    <row r="380" spans="1:5">
      <c r="A380" s="41"/>
      <c r="E380" s="5"/>
    </row>
    <row r="381" spans="1:5">
      <c r="A381" s="41"/>
      <c r="E381" s="5"/>
    </row>
    <row r="382" spans="1:5">
      <c r="A382" s="41"/>
      <c r="E382" s="5"/>
    </row>
    <row r="383" spans="1:5">
      <c r="A383" s="41"/>
      <c r="E383" s="5"/>
    </row>
    <row r="384" spans="1:5">
      <c r="A384" s="41"/>
      <c r="E384" s="5"/>
    </row>
    <row r="385" spans="1:5">
      <c r="A385" s="41"/>
      <c r="E385" s="5"/>
    </row>
    <row r="386" spans="1:5">
      <c r="A386" s="41"/>
      <c r="E386" s="5"/>
    </row>
    <row r="387" spans="1:5">
      <c r="A387" s="41"/>
      <c r="E387" s="5"/>
    </row>
    <row r="388" spans="1:5">
      <c r="A388" s="41"/>
      <c r="E388" s="5"/>
    </row>
    <row r="389" spans="1:5">
      <c r="A389" s="41"/>
      <c r="E389" s="5"/>
    </row>
    <row r="390" spans="1:5">
      <c r="A390" s="41"/>
      <c r="E390" s="5"/>
    </row>
    <row r="391" spans="1:5">
      <c r="A391" s="41"/>
      <c r="E391" s="5"/>
    </row>
    <row r="392" spans="1:5">
      <c r="A392" s="41"/>
      <c r="E392" s="5"/>
    </row>
    <row r="393" spans="1:5">
      <c r="A393" s="41"/>
      <c r="E393" s="5"/>
    </row>
    <row r="394" spans="1:5">
      <c r="A394" s="41"/>
      <c r="E394" s="5"/>
    </row>
    <row r="395" spans="1:5">
      <c r="A395" s="41"/>
      <c r="E395" s="5"/>
    </row>
    <row r="396" spans="1:5">
      <c r="A396" s="41"/>
      <c r="E396" s="5"/>
    </row>
    <row r="397" spans="1:5">
      <c r="A397" s="41"/>
      <c r="E397" s="5"/>
    </row>
    <row r="398" spans="1:5">
      <c r="A398" s="41"/>
      <c r="E398" s="5"/>
    </row>
    <row r="399" spans="1:5">
      <c r="A399" s="41"/>
      <c r="E399" s="5"/>
    </row>
    <row r="400" spans="1:5">
      <c r="A400" s="41"/>
      <c r="E400" s="5"/>
    </row>
    <row r="401" spans="5:5">
      <c r="E401" s="5"/>
    </row>
    <row r="402" spans="5:5">
      <c r="E402" s="5"/>
    </row>
    <row r="403" spans="5:5">
      <c r="E403" s="5"/>
    </row>
    <row r="404" spans="5:5">
      <c r="E404" s="5"/>
    </row>
    <row r="405" spans="5:5">
      <c r="E405" s="5"/>
    </row>
    <row r="406" spans="5:5">
      <c r="E406" s="5"/>
    </row>
    <row r="407" spans="5:5">
      <c r="E407" s="5"/>
    </row>
    <row r="408" spans="5:5">
      <c r="E408" s="5"/>
    </row>
    <row r="409" spans="5:5">
      <c r="E409" s="5"/>
    </row>
    <row r="410" spans="5:5">
      <c r="E410" s="5"/>
    </row>
    <row r="411" spans="5:5">
      <c r="E411" s="5"/>
    </row>
    <row r="412" spans="5:5">
      <c r="E412" s="5"/>
    </row>
    <row r="413" spans="5:5">
      <c r="E413" s="5"/>
    </row>
    <row r="414" spans="5:5">
      <c r="E414" s="5"/>
    </row>
    <row r="415" spans="5:5">
      <c r="E415" s="5"/>
    </row>
    <row r="416" spans="5:5">
      <c r="E416" s="5"/>
    </row>
    <row r="417" spans="5:5">
      <c r="E417" s="5"/>
    </row>
    <row r="418" spans="5:5">
      <c r="E418" s="5"/>
    </row>
    <row r="419" spans="5:5">
      <c r="E419" s="5"/>
    </row>
    <row r="420" spans="5:5">
      <c r="E420" s="5"/>
    </row>
    <row r="421" spans="5:5">
      <c r="E421" s="5"/>
    </row>
    <row r="422" spans="5:5">
      <c r="E422" s="5"/>
    </row>
    <row r="423" spans="5:5">
      <c r="E423" s="5"/>
    </row>
    <row r="424" spans="5:5">
      <c r="E424" s="5"/>
    </row>
    <row r="425" spans="5:5">
      <c r="E425" s="5"/>
    </row>
    <row r="426" spans="5:5">
      <c r="E426" s="5"/>
    </row>
    <row r="427" spans="5:5">
      <c r="E427" s="5"/>
    </row>
    <row r="428" spans="5:5">
      <c r="E428" s="5"/>
    </row>
    <row r="429" spans="5:5">
      <c r="E429" s="5"/>
    </row>
    <row r="430" spans="5:5">
      <c r="E430" s="5"/>
    </row>
    <row r="431" spans="5:5">
      <c r="E431" s="5"/>
    </row>
    <row r="432" spans="5:5">
      <c r="E432" s="5"/>
    </row>
    <row r="433" spans="5:5">
      <c r="E433" s="5"/>
    </row>
    <row r="434" spans="5:5">
      <c r="E434" s="5"/>
    </row>
    <row r="435" spans="5:5">
      <c r="E435" s="5"/>
    </row>
    <row r="436" spans="5:5">
      <c r="E436" s="5"/>
    </row>
    <row r="437" spans="5:5">
      <c r="E437" s="5"/>
    </row>
    <row r="438" spans="5:5">
      <c r="E438" s="5"/>
    </row>
    <row r="439" spans="5:5">
      <c r="E439" s="5"/>
    </row>
    <row r="440" spans="5:5">
      <c r="E440" s="5"/>
    </row>
    <row r="441" spans="5:5">
      <c r="E441" s="5"/>
    </row>
    <row r="442" spans="5:5">
      <c r="E442" s="5"/>
    </row>
    <row r="443" spans="5:5">
      <c r="E443" s="5"/>
    </row>
    <row r="444" spans="5:5">
      <c r="E444" s="5"/>
    </row>
    <row r="445" spans="5:5">
      <c r="E445" s="5"/>
    </row>
    <row r="446" spans="5:5">
      <c r="E446" s="5"/>
    </row>
    <row r="447" spans="5:5">
      <c r="E447" s="5"/>
    </row>
    <row r="448" spans="5:5">
      <c r="E448" s="5"/>
    </row>
    <row r="449" spans="5:5">
      <c r="E449" s="5"/>
    </row>
    <row r="450" spans="5:5">
      <c r="E450" s="5"/>
    </row>
    <row r="451" spans="5:5">
      <c r="E451" s="5"/>
    </row>
    <row r="452" spans="5:5">
      <c r="E452" s="5"/>
    </row>
    <row r="453" spans="5:5">
      <c r="E453" s="5"/>
    </row>
    <row r="454" spans="5:5">
      <c r="E454" s="5"/>
    </row>
    <row r="455" spans="5:5">
      <c r="E455" s="5"/>
    </row>
    <row r="456" spans="5:5">
      <c r="E456" s="5"/>
    </row>
    <row r="457" spans="5:5">
      <c r="E457" s="5"/>
    </row>
    <row r="458" spans="5:5">
      <c r="E458" s="5"/>
    </row>
    <row r="459" spans="5:5">
      <c r="E459" s="5"/>
    </row>
    <row r="460" spans="5:5">
      <c r="E460" s="5"/>
    </row>
    <row r="461" spans="5:5">
      <c r="E461" s="5"/>
    </row>
    <row r="462" spans="5:5">
      <c r="E462" s="5"/>
    </row>
    <row r="463" spans="5:5">
      <c r="E463" s="5"/>
    </row>
    <row r="464" spans="5:5">
      <c r="E464" s="5"/>
    </row>
    <row r="465" spans="5:5">
      <c r="E465" s="5"/>
    </row>
    <row r="466" spans="5:5">
      <c r="E466" s="5"/>
    </row>
    <row r="467" spans="5:5">
      <c r="E467" s="5"/>
    </row>
    <row r="468" spans="5:5">
      <c r="E468" s="5"/>
    </row>
    <row r="469" spans="5:5">
      <c r="E469" s="5"/>
    </row>
    <row r="470" spans="5:5">
      <c r="E470" s="5"/>
    </row>
    <row r="471" spans="5:5">
      <c r="E471" s="5"/>
    </row>
    <row r="472" spans="5:5">
      <c r="E472" s="5"/>
    </row>
    <row r="473" spans="5:5">
      <c r="E473" s="5"/>
    </row>
    <row r="474" spans="5:5">
      <c r="E474" s="5"/>
    </row>
    <row r="475" spans="5:5">
      <c r="E475" s="5"/>
    </row>
    <row r="476" spans="5:5">
      <c r="E476" s="5"/>
    </row>
    <row r="477" spans="5:5">
      <c r="E477" s="5"/>
    </row>
    <row r="478" spans="5:5">
      <c r="E478" s="5"/>
    </row>
    <row r="479" spans="5:5">
      <c r="E479" s="5"/>
    </row>
    <row r="480" spans="5:5">
      <c r="E480" s="5"/>
    </row>
    <row r="481" spans="5:5">
      <c r="E481" s="5"/>
    </row>
    <row r="482" spans="5:5">
      <c r="E482" s="5"/>
    </row>
    <row r="483" spans="5:5">
      <c r="E483" s="5"/>
    </row>
  </sheetData>
  <customSheetViews>
    <customSheetView guid="{71E91609-EE27-48A5-92D9-7817173CCE1A}" scale="75" showPageBreaks="1" showRuler="0">
      <pane xSplit="2" ySplit="6" topLeftCell="C65" activePane="bottomRight" state="frozen"/>
      <selection pane="bottomRight" activeCell="C93" sqref="C93"/>
      <pageMargins left="0.75" right="0.75" top="1" bottom="1" header="0.5" footer="0.5"/>
      <pageSetup paperSize="9" orientation="portrait" r:id="rId1"/>
      <headerFooter alignWithMargins="0"/>
    </customSheetView>
    <customSheetView guid="{F76158D0-8A97-4318-82DB-1A817B6250EF}" scale="75" showPageBreaks="1" fitToPage="1" showRuler="0">
      <pane xSplit="2" ySplit="6" topLeftCell="C73" activePane="bottomRight" state="frozen"/>
      <selection pane="bottomRight" activeCell="D81" sqref="D81:D86"/>
      <pageMargins left="0.75" right="0.75" top="1" bottom="0.72" header="0.5" footer="0.5"/>
      <pageSetup paperSize="9" scale="19" fitToHeight="0" orientation="landscape" r:id="rId2"/>
      <headerFooter alignWithMargins="0"/>
    </customSheetView>
    <customSheetView guid="{1E4CA9F8-75F3-4D72-8A64-9104CC4672B4}" scale="75" showPageBreaks="1" fitToPage="1" showRuler="0">
      <pane xSplit="2" ySplit="6" topLeftCell="C7" activePane="bottomRight" state="frozen"/>
      <selection pane="bottomRight" activeCell="E29" sqref="E29"/>
      <pageMargins left="0.74803149606299213" right="0.23622047244094491" top="0.9055118110236221" bottom="0.70866141732283472" header="0.51181102362204722" footer="0.51181102362204722"/>
      <pageSetup paperSize="9" scale="13" fitToHeight="2" orientation="portrait" r:id="rId3"/>
      <headerFooter alignWithMargins="0">
        <oddHeader>&amp;A</oddHeader>
        <oddFooter>第 &amp;P 頁，共 &amp;N 頁</oddFooter>
      </headerFooter>
    </customSheetView>
    <customSheetView guid="{0311449E-AFBB-4159-8600-CD2EB77C02F3}" showPageBreaks="1" zeroValues="0" showRuler="0">
      <pane xSplit="2" ySplit="6" topLeftCell="C70" activePane="bottomRight" state="frozen"/>
      <selection pane="bottomRight" activeCell="C239" sqref="C239"/>
      <pageMargins left="0.75" right="0.75" top="1" bottom="1" header="0.5" footer="0.5"/>
      <pageSetup paperSize="9" scale="50" orientation="landscape" r:id="rId4"/>
      <headerFooter alignWithMargins="0"/>
    </customSheetView>
    <customSheetView guid="{E8AFF685-DA25-42E4-80B3-8E7028207CB8}" showPageBreaks="1" showRuler="0">
      <pane xSplit="2" ySplit="6" topLeftCell="C7" activePane="bottomRight" state="frozen"/>
      <selection pane="bottomRight" activeCell="C3" sqref="C3"/>
      <pageMargins left="0.75" right="0.75" top="1" bottom="1" header="0.5" footer="0.5"/>
      <pageSetup paperSize="9" orientation="portrait" r:id="rId5"/>
      <headerFooter alignWithMargins="0"/>
    </customSheetView>
    <customSheetView guid="{7999CF44-9135-4A03-8D09-42244DC59A46}" scale="75" showPageBreaks="1" fitToPage="1" showRuler="0">
      <pane xSplit="2" ySplit="6" topLeftCell="C94" activePane="bottomRight" state="frozen"/>
      <selection pane="bottomRight"/>
      <pageMargins left="0.75" right="0.75" top="1" bottom="0.72" header="0.5" footer="0.5"/>
      <pageSetup paperSize="9" scale="12" fitToHeight="0" orientation="portrait" r:id="rId6"/>
      <headerFooter alignWithMargins="0"/>
    </customSheetView>
    <customSheetView guid="{628A77BC-6549-11D9-AF0F-000A94001842}" scale="75" showPageBreaks="1" printArea="1" showRuler="0">
      <pane xSplit="2" ySplit="6" topLeftCell="C91" activePane="bottomRight" state="frozen"/>
      <selection pane="bottomRight" activeCell="C7" sqref="C7"/>
      <pageMargins left="0.75" right="0.75" top="1" bottom="0.72" header="0.5" footer="0.5"/>
      <pageSetup paperSize="9" scale="55" fitToHeight="0" orientation="landscape" r:id="rId7"/>
      <headerFooter alignWithMargins="0"/>
    </customSheetView>
  </customSheetViews>
  <phoneticPr fontId="8" type="noConversion"/>
  <hyperlinks>
    <hyperlink ref="C4" location="Index!A1" display="Rtn to Index"/>
  </hyperlinks>
  <pageMargins left="0.23622047244094491" right="0.23622047244094491" top="0.51181102362204722" bottom="0.51181102362204722" header="0.23622047244094491" footer="0.23622047244094491"/>
  <pageSetup scale="44" fitToHeight="2" orientation="portrait" r:id="rId8"/>
  <headerFooter alignWithMargins="0">
    <oddHeader>&amp;A</oddHeader>
    <oddFooter>Page &amp;P of &amp;N</oddFooter>
  </headerFooter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 Sheet Detail</vt:lpstr>
      <vt:lpstr>'Bal Sheet Detail'!Print_Area</vt:lpstr>
      <vt:lpstr>'Bal Sheet Detail'!Print_Titles</vt:lpstr>
    </vt:vector>
  </TitlesOfParts>
  <Company>Nu Skin Enterprises Hong Kong,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</dc:creator>
  <cp:lastModifiedBy>Jantsen Roney</cp:lastModifiedBy>
  <cp:lastPrinted>2013-01-09T17:12:38Z</cp:lastPrinted>
  <dcterms:created xsi:type="dcterms:W3CDTF">2004-04-21T07:30:19Z</dcterms:created>
  <dcterms:modified xsi:type="dcterms:W3CDTF">2015-04-14T21:13:35Z</dcterms:modified>
</cp:coreProperties>
</file>