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225" windowWidth="12615" windowHeight="13545" firstSheet="7" activeTab="10"/>
  </bookViews>
  <sheets>
    <sheet name="Jan 2015" sheetId="15" r:id="rId1"/>
    <sheet name="Feb 2015" sheetId="14" r:id="rId2"/>
    <sheet name="Mar 2015" sheetId="16" r:id="rId3"/>
    <sheet name="Apr 2015" sheetId="17" r:id="rId4"/>
    <sheet name="May 2015" sheetId="18" r:id="rId5"/>
    <sheet name="Jun 2015" sheetId="19" r:id="rId6"/>
    <sheet name="Jul 2015" sheetId="20" r:id="rId7"/>
    <sheet name="Aug 2015" sheetId="21" r:id="rId8"/>
    <sheet name="Sept 2015" sheetId="22" r:id="rId9"/>
    <sheet name="Oct 2015" sheetId="23" r:id="rId10"/>
    <sheet name="Nov 2015" sheetId="26" r:id="rId11"/>
    <sheet name="Dec 2015" sheetId="27" r:id="rId12"/>
  </sheets>
  <definedNames>
    <definedName name="_xlnm.Print_Area" localSheetId="3">'Apr 2015'!$A$1:$I$38</definedName>
    <definedName name="_xlnm.Print_Area" localSheetId="11">'Dec 2015'!$A$1:$J$38</definedName>
    <definedName name="_xlnm.Print_Area" localSheetId="1">'Feb 2015'!$A$1:$G$35</definedName>
    <definedName name="_xlnm.Print_Area" localSheetId="0">'Jan 2015'!$A$1:$K$40</definedName>
    <definedName name="_xlnm.Print_Area" localSheetId="5">'Jun 2015'!$A$1:$J$38</definedName>
    <definedName name="_xlnm.Print_Area" localSheetId="2">'Mar 2015'!$A$1:$I$38</definedName>
    <definedName name="_xlnm.Print_Area" localSheetId="4">'May 2015'!$A$1:$J$38</definedName>
  </definedNames>
  <calcPr calcId="145621"/>
</workbook>
</file>

<file path=xl/calcChain.xml><?xml version="1.0" encoding="utf-8"?>
<calcChain xmlns="http://schemas.openxmlformats.org/spreadsheetml/2006/main">
  <c r="F17" i="26" l="1"/>
  <c r="B17" i="26"/>
  <c r="E21" i="23" l="1"/>
  <c r="F21" i="23"/>
  <c r="B21" i="23"/>
  <c r="B22" i="22" l="1"/>
  <c r="B29" i="21" l="1"/>
  <c r="C25" i="20" l="1"/>
  <c r="B23" i="19" l="1"/>
  <c r="B27" i="18"/>
  <c r="B28" i="17"/>
  <c r="B25" i="16"/>
  <c r="B30" i="14"/>
  <c r="F30" i="14"/>
  <c r="C38" i="18"/>
  <c r="B38" i="18"/>
  <c r="B38" i="17"/>
  <c r="B38" i="16"/>
  <c r="B35" i="14"/>
  <c r="B38" i="15"/>
  <c r="B38" i="27"/>
  <c r="E38" i="26"/>
  <c r="B38" i="26"/>
  <c r="B38" i="23"/>
  <c r="F38" i="21"/>
  <c r="B38" i="21"/>
  <c r="G38" i="20"/>
  <c r="B38" i="19"/>
  <c r="F38" i="18"/>
  <c r="E38" i="21"/>
  <c r="F38" i="27"/>
  <c r="E38" i="27"/>
  <c r="D38" i="27"/>
  <c r="C38" i="27"/>
  <c r="F38" i="26"/>
  <c r="D38" i="26"/>
  <c r="C38" i="26"/>
  <c r="F38" i="23"/>
  <c r="E38" i="23"/>
  <c r="D38" i="23"/>
  <c r="C38" i="23"/>
  <c r="F38" i="22"/>
  <c r="E38" i="22"/>
  <c r="D38" i="22"/>
  <c r="C38" i="22"/>
  <c r="B38" i="22"/>
  <c r="D38" i="21"/>
  <c r="C38" i="21"/>
  <c r="F38" i="20"/>
  <c r="E38" i="20"/>
  <c r="D38" i="20"/>
  <c r="C38" i="20"/>
  <c r="F38" i="19"/>
  <c r="E38" i="19"/>
  <c r="D38" i="19"/>
  <c r="C38" i="19"/>
  <c r="E38" i="18"/>
  <c r="D38" i="18"/>
  <c r="F38" i="17"/>
  <c r="E38" i="17"/>
  <c r="D38" i="17"/>
  <c r="C38" i="17"/>
  <c r="F38" i="16"/>
  <c r="E38" i="16"/>
  <c r="D38" i="16"/>
  <c r="C38" i="16"/>
  <c r="F35" i="14"/>
  <c r="E35" i="14"/>
  <c r="D35" i="14"/>
  <c r="C35" i="14"/>
  <c r="F38" i="15"/>
  <c r="E38" i="15"/>
  <c r="D38" i="15"/>
  <c r="C38" i="15"/>
</calcChain>
</file>

<file path=xl/sharedStrings.xml><?xml version="1.0" encoding="utf-8"?>
<sst xmlns="http://schemas.openxmlformats.org/spreadsheetml/2006/main" count="221" uniqueCount="30">
  <si>
    <t>LOC Funds Received</t>
  </si>
  <si>
    <t>Transfer</t>
  </si>
  <si>
    <t>DHHS</t>
  </si>
  <si>
    <t>NSF</t>
  </si>
  <si>
    <t xml:space="preserve">DED </t>
  </si>
  <si>
    <t xml:space="preserve">USDA </t>
  </si>
  <si>
    <t>Date</t>
  </si>
  <si>
    <t>R0100000</t>
  </si>
  <si>
    <t>R0110000</t>
  </si>
  <si>
    <t>R0130000</t>
  </si>
  <si>
    <t>R0150000</t>
  </si>
  <si>
    <t>TOTALS</t>
  </si>
  <si>
    <t>R0160000</t>
  </si>
  <si>
    <t>NASA</t>
  </si>
  <si>
    <t>**Highligted in Yellow indicates that Orders come in through DHHS - PMS system</t>
  </si>
  <si>
    <t>Jul, 2009</t>
  </si>
  <si>
    <t>Dec. 2015</t>
  </si>
  <si>
    <t>Nov. 2015</t>
  </si>
  <si>
    <t>Oct. 2015</t>
  </si>
  <si>
    <t>Sept. 2015</t>
  </si>
  <si>
    <t>Aug. 2015</t>
  </si>
  <si>
    <t>Jul. 2015</t>
  </si>
  <si>
    <t>Jun. 2015</t>
  </si>
  <si>
    <t>May 2015</t>
  </si>
  <si>
    <t>Apr. 2015</t>
  </si>
  <si>
    <t>Mar. 2015</t>
  </si>
  <si>
    <t>Feb. 2015</t>
  </si>
  <si>
    <t>Jan. 2015</t>
  </si>
  <si>
    <t>-</t>
  </si>
  <si>
    <t>Any Payments over 300,000.00 let Steven Morley University Cash Manager know.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</si>
</sst>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_)"/>
    <numFmt numFmtId="165" formatCode="0.0"/>
  </numFmts>
  <fonts count="20">
    <font>
      <sz val="10"/>
      <name val="Arial"/>
    </font>
    <font>
      <sz val="10"/>
      <name val="Arial"/>
      <family val="2"/>
    </font>
    <font>
      <b/>
      <sz val="14"/>
      <name val="Helv"/>
    </font>
    <font>
      <b/>
      <sz val="10"/>
      <name val="Arial"/>
      <family val="2"/>
    </font>
    <font>
      <b/>
      <sz val="10"/>
      <name val="Helv"/>
    </font>
    <font>
      <b/>
      <sz val="10"/>
      <color indexed="32"/>
      <name val="Arial"/>
      <family val="2"/>
    </font>
    <font>
      <b/>
      <sz val="10"/>
      <color indexed="32"/>
      <name val="Helv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 tint="4.9989318521683403E-2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 MT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 applyProtection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1" xfId="0" applyFont="1" applyBorder="1" applyAlignment="1" applyProtection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164" fontId="0" fillId="0" borderId="5" xfId="0" applyNumberFormat="1" applyBorder="1" applyProtection="1"/>
    <xf numFmtId="164" fontId="0" fillId="0" borderId="3" xfId="0" applyNumberFormat="1" applyBorder="1" applyProtection="1"/>
    <xf numFmtId="43" fontId="6" fillId="0" borderId="3" xfId="1" applyFont="1" applyFill="1" applyBorder="1"/>
    <xf numFmtId="43" fontId="5" fillId="2" borderId="3" xfId="1" applyFont="1" applyFill="1" applyBorder="1"/>
    <xf numFmtId="0" fontId="0" fillId="0" borderId="6" xfId="0" applyBorder="1" applyAlignment="1" applyProtection="1">
      <alignment horizontal="right"/>
    </xf>
    <xf numFmtId="43" fontId="6" fillId="2" borderId="7" xfId="1" applyFont="1" applyFill="1" applyBorder="1" applyProtection="1"/>
    <xf numFmtId="43" fontId="6" fillId="0" borderId="7" xfId="1" applyFont="1" applyFill="1" applyBorder="1" applyProtection="1"/>
    <xf numFmtId="43" fontId="8" fillId="3" borderId="5" xfId="1" applyFont="1" applyFill="1" applyBorder="1"/>
    <xf numFmtId="43" fontId="8" fillId="0" borderId="5" xfId="1" applyFont="1" applyFill="1" applyBorder="1"/>
    <xf numFmtId="43" fontId="9" fillId="3" borderId="5" xfId="1" applyFont="1" applyFill="1" applyBorder="1"/>
    <xf numFmtId="43" fontId="6" fillId="3" borderId="7" xfId="1" applyFont="1" applyFill="1" applyBorder="1" applyProtection="1"/>
    <xf numFmtId="43" fontId="9" fillId="0" borderId="5" xfId="1" applyFont="1" applyFill="1" applyBorder="1"/>
    <xf numFmtId="0" fontId="0" fillId="0" borderId="0" xfId="0" applyFill="1"/>
    <xf numFmtId="43" fontId="7" fillId="3" borderId="3" xfId="1" applyFont="1" applyFill="1" applyBorder="1"/>
    <xf numFmtId="0" fontId="0" fillId="3" borderId="0" xfId="0" applyFill="1"/>
    <xf numFmtId="43" fontId="10" fillId="0" borderId="0" xfId="1" applyFont="1"/>
    <xf numFmtId="43" fontId="0" fillId="0" borderId="0" xfId="1" applyFont="1"/>
    <xf numFmtId="43" fontId="12" fillId="0" borderId="0" xfId="1" applyFont="1"/>
    <xf numFmtId="43" fontId="12" fillId="3" borderId="5" xfId="1" applyFont="1" applyFill="1" applyBorder="1"/>
    <xf numFmtId="43" fontId="12" fillId="3" borderId="9" xfId="1" applyFont="1" applyFill="1" applyBorder="1" applyProtection="1"/>
    <xf numFmtId="43" fontId="8" fillId="0" borderId="6" xfId="1" applyFont="1" applyFill="1" applyBorder="1"/>
    <xf numFmtId="0" fontId="13" fillId="0" borderId="8" xfId="0" applyFont="1" applyBorder="1"/>
    <xf numFmtId="43" fontId="14" fillId="3" borderId="5" xfId="1" applyFont="1" applyFill="1" applyBorder="1"/>
    <xf numFmtId="43" fontId="14" fillId="0" borderId="5" xfId="1" applyFont="1" applyFill="1" applyBorder="1"/>
    <xf numFmtId="43" fontId="15" fillId="3" borderId="5" xfId="1" applyFont="1" applyFill="1" applyBorder="1"/>
    <xf numFmtId="43" fontId="0" fillId="0" borderId="0" xfId="0" applyNumberFormat="1"/>
    <xf numFmtId="43" fontId="16" fillId="0" borderId="5" xfId="1" applyFont="1" applyFill="1" applyBorder="1"/>
    <xf numFmtId="43" fontId="16" fillId="3" borderId="5" xfId="1" applyFont="1" applyFill="1" applyBorder="1"/>
    <xf numFmtId="0" fontId="0" fillId="4" borderId="0" xfId="0" applyFill="1"/>
    <xf numFmtId="43" fontId="16" fillId="0" borderId="1" xfId="1" applyFont="1" applyFill="1" applyBorder="1"/>
    <xf numFmtId="43" fontId="3" fillId="3" borderId="5" xfId="1" applyFont="1" applyFill="1" applyBorder="1"/>
    <xf numFmtId="43" fontId="3" fillId="0" borderId="5" xfId="1" applyFont="1" applyFill="1" applyBorder="1"/>
    <xf numFmtId="43" fontId="3" fillId="0" borderId="9" xfId="1" applyFont="1" applyFill="1" applyBorder="1" applyProtection="1"/>
    <xf numFmtId="43" fontId="3" fillId="3" borderId="9" xfId="1" applyFont="1" applyFill="1" applyBorder="1"/>
    <xf numFmtId="43" fontId="8" fillId="0" borderId="1" xfId="1" applyFont="1" applyFill="1" applyBorder="1"/>
    <xf numFmtId="43" fontId="14" fillId="0" borderId="6" xfId="1" applyFont="1" applyFill="1" applyBorder="1"/>
    <xf numFmtId="0" fontId="0" fillId="0" borderId="8" xfId="0" applyBorder="1"/>
    <xf numFmtId="43" fontId="3" fillId="0" borderId="1" xfId="1" applyFont="1" applyFill="1" applyBorder="1"/>
    <xf numFmtId="43" fontId="14" fillId="0" borderId="8" xfId="1" applyFont="1" applyBorder="1"/>
    <xf numFmtId="43" fontId="3" fillId="3" borderId="9" xfId="1" applyFont="1" applyFill="1" applyBorder="1" applyProtection="1"/>
    <xf numFmtId="43" fontId="3" fillId="0" borderId="0" xfId="1" applyFont="1"/>
    <xf numFmtId="43" fontId="14" fillId="3" borderId="9" xfId="1" applyFont="1" applyFill="1" applyBorder="1" applyProtection="1"/>
    <xf numFmtId="164" fontId="0" fillId="0" borderId="9" xfId="0" applyNumberFormat="1" applyBorder="1" applyProtection="1"/>
    <xf numFmtId="43" fontId="9" fillId="3" borderId="1" xfId="1" applyFont="1" applyFill="1" applyBorder="1"/>
    <xf numFmtId="43" fontId="3" fillId="3" borderId="6" xfId="1" applyFont="1" applyFill="1" applyBorder="1"/>
    <xf numFmtId="0" fontId="0" fillId="4" borderId="8" xfId="0" applyFill="1" applyBorder="1"/>
    <xf numFmtId="43" fontId="3" fillId="0" borderId="9" xfId="1" applyFont="1" applyFill="1" applyBorder="1"/>
    <xf numFmtId="43" fontId="17" fillId="0" borderId="5" xfId="1" applyFont="1" applyFill="1" applyBorder="1"/>
    <xf numFmtId="0" fontId="18" fillId="0" borderId="8" xfId="0" applyFont="1" applyBorder="1"/>
    <xf numFmtId="43" fontId="0" fillId="0" borderId="0" xfId="0" applyNumberFormat="1" applyFill="1"/>
    <xf numFmtId="43" fontId="3" fillId="3" borderId="5" xfId="1" applyFont="1" applyFill="1" applyBorder="1" applyAlignment="1">
      <alignment horizontal="center"/>
    </xf>
    <xf numFmtId="43" fontId="17" fillId="3" borderId="5" xfId="1" applyFont="1" applyFill="1" applyBorder="1"/>
    <xf numFmtId="0" fontId="19" fillId="0" borderId="0" xfId="0" applyFont="1"/>
    <xf numFmtId="0" fontId="1" fillId="0" borderId="0" xfId="0" applyFont="1"/>
    <xf numFmtId="0" fontId="14" fillId="0" borderId="0" xfId="0" applyFont="1"/>
    <xf numFmtId="43" fontId="14" fillId="0" borderId="1" xfId="1" applyFont="1" applyFill="1" applyBorder="1"/>
    <xf numFmtId="43" fontId="3" fillId="0" borderId="10" xfId="1" applyFont="1" applyFill="1" applyBorder="1"/>
    <xf numFmtId="0" fontId="18" fillId="0" borderId="0" xfId="0" quotePrefix="1" applyFont="1" applyAlignment="1">
      <alignment horizontal="center"/>
    </xf>
    <xf numFmtId="165" fontId="0" fillId="0" borderId="0" xfId="0" applyNumberFormat="1"/>
    <xf numFmtId="0" fontId="1" fillId="0" borderId="8" xfId="0" applyFont="1" applyBorder="1"/>
    <xf numFmtId="43" fontId="3" fillId="0" borderId="6" xfId="1" applyFont="1" applyFill="1" applyBorder="1"/>
    <xf numFmtId="0" fontId="3" fillId="0" borderId="0" xfId="0" applyFont="1"/>
    <xf numFmtId="43" fontId="3" fillId="0" borderId="8" xfId="1" applyFont="1" applyBorder="1"/>
    <xf numFmtId="0" fontId="2" fillId="0" borderId="0" xfId="0" applyFont="1" applyAlignment="1" applyProtection="1">
      <alignment horizontal="center"/>
    </xf>
    <xf numFmtId="17" fontId="2" fillId="0" borderId="0" xfId="0" quotePrefix="1" applyNumberFormat="1" applyFont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44"/>
  <sheetViews>
    <sheetView zoomScale="85" workbookViewId="0">
      <selection activeCell="E35" sqref="E35"/>
    </sheetView>
  </sheetViews>
  <sheetFormatPr defaultRowHeight="12.75"/>
  <cols>
    <col min="1" max="1" width="9.5703125" bestFit="1" customWidth="1"/>
    <col min="2" max="4" width="13.7109375" bestFit="1" customWidth="1"/>
    <col min="5" max="5" width="12.7109375" customWidth="1"/>
    <col min="6" max="6" width="12.7109375" style="25" customWidth="1"/>
  </cols>
  <sheetData>
    <row r="1" spans="1:16" ht="19.5">
      <c r="A1" s="76" t="s">
        <v>0</v>
      </c>
      <c r="B1" s="76"/>
      <c r="C1" s="76"/>
      <c r="D1" s="76"/>
      <c r="E1" s="76"/>
      <c r="F1" s="76"/>
      <c r="H1" s="27" t="s">
        <v>14</v>
      </c>
      <c r="I1" s="41"/>
      <c r="J1" s="41"/>
      <c r="K1" s="41"/>
      <c r="L1" s="41"/>
      <c r="M1" s="41"/>
      <c r="N1" s="41"/>
      <c r="O1" s="41"/>
    </row>
    <row r="2" spans="1:16" ht="19.5">
      <c r="A2" s="76" t="s">
        <v>27</v>
      </c>
      <c r="B2" s="76"/>
      <c r="C2" s="76"/>
      <c r="D2" s="76"/>
      <c r="E2" s="76"/>
      <c r="F2" s="76"/>
    </row>
    <row r="3" spans="1:16">
      <c r="A3" s="2"/>
      <c r="B3" s="2"/>
      <c r="C3" s="4"/>
      <c r="D3" s="2"/>
      <c r="E3" s="3"/>
      <c r="F3" s="3"/>
    </row>
    <row r="4" spans="1:16">
      <c r="A4" s="5" t="s">
        <v>1</v>
      </c>
      <c r="B4" s="8" t="s">
        <v>2</v>
      </c>
      <c r="C4" s="7" t="s">
        <v>3</v>
      </c>
      <c r="D4" s="7" t="s">
        <v>4</v>
      </c>
      <c r="E4" s="6" t="s">
        <v>5</v>
      </c>
      <c r="F4" s="6" t="s">
        <v>13</v>
      </c>
    </row>
    <row r="5" spans="1:16">
      <c r="A5" s="9" t="s">
        <v>6</v>
      </c>
      <c r="B5" s="12" t="s">
        <v>7</v>
      </c>
      <c r="C5" s="11" t="s">
        <v>8</v>
      </c>
      <c r="D5" s="11" t="s">
        <v>9</v>
      </c>
      <c r="E5" s="10" t="s">
        <v>10</v>
      </c>
      <c r="F5" s="10" t="s">
        <v>12</v>
      </c>
    </row>
    <row r="6" spans="1:16">
      <c r="A6" s="13">
        <v>1</v>
      </c>
      <c r="B6" s="20"/>
      <c r="C6" s="21"/>
      <c r="D6" s="21"/>
      <c r="E6" s="20"/>
      <c r="F6" s="20"/>
      <c r="G6" s="13">
        <v>1</v>
      </c>
    </row>
    <row r="7" spans="1:16">
      <c r="A7" s="13">
        <v>2</v>
      </c>
      <c r="B7" s="20"/>
      <c r="C7" s="21"/>
      <c r="D7" s="21"/>
      <c r="E7" s="20"/>
      <c r="F7" s="20"/>
      <c r="G7" s="13">
        <v>2</v>
      </c>
      <c r="I7" s="25"/>
      <c r="J7" s="25"/>
      <c r="K7" s="25"/>
      <c r="L7" s="25"/>
      <c r="M7" s="25"/>
      <c r="N7" s="25"/>
      <c r="O7" s="25"/>
      <c r="P7" s="25"/>
    </row>
    <row r="8" spans="1:16">
      <c r="A8" s="13">
        <v>3</v>
      </c>
      <c r="B8" s="20"/>
      <c r="C8" s="21"/>
      <c r="D8" s="21"/>
      <c r="E8" s="20"/>
      <c r="F8" s="20"/>
      <c r="G8" s="13">
        <v>3</v>
      </c>
      <c r="I8" s="25"/>
      <c r="J8" s="25"/>
      <c r="K8" s="25"/>
      <c r="L8" s="25"/>
      <c r="M8" s="25"/>
      <c r="N8" s="25"/>
      <c r="O8" s="25"/>
      <c r="P8" s="25"/>
    </row>
    <row r="9" spans="1:16">
      <c r="A9" s="13">
        <v>4</v>
      </c>
      <c r="B9" s="20"/>
      <c r="C9" s="21"/>
      <c r="D9" s="21"/>
      <c r="E9" s="20"/>
      <c r="F9" s="20"/>
      <c r="G9" s="13">
        <v>4</v>
      </c>
    </row>
    <row r="10" spans="1:16">
      <c r="A10" s="13">
        <v>5</v>
      </c>
      <c r="B10" s="20"/>
      <c r="C10" s="21"/>
      <c r="D10" s="39"/>
      <c r="E10" s="20"/>
      <c r="F10" s="20"/>
      <c r="G10" s="13">
        <v>5</v>
      </c>
    </row>
    <row r="11" spans="1:16">
      <c r="A11" s="13">
        <v>6</v>
      </c>
      <c r="B11" s="20"/>
      <c r="C11" s="21"/>
      <c r="D11" s="21"/>
      <c r="E11" s="20"/>
      <c r="F11" s="20"/>
      <c r="G11" s="13">
        <v>6</v>
      </c>
    </row>
    <row r="12" spans="1:16">
      <c r="A12" s="13">
        <v>7</v>
      </c>
      <c r="B12" s="20"/>
      <c r="C12" s="21"/>
      <c r="D12" s="21"/>
      <c r="E12" s="20"/>
      <c r="F12" s="20"/>
      <c r="G12" s="13">
        <v>7</v>
      </c>
    </row>
    <row r="13" spans="1:16">
      <c r="A13" s="13">
        <v>8</v>
      </c>
      <c r="B13" s="20"/>
      <c r="C13" s="21"/>
      <c r="D13" s="21"/>
      <c r="E13" s="20"/>
      <c r="F13" s="20"/>
      <c r="G13" s="13">
        <v>8</v>
      </c>
    </row>
    <row r="14" spans="1:16">
      <c r="A14" s="13">
        <v>9</v>
      </c>
      <c r="B14" s="20"/>
      <c r="C14" s="21"/>
      <c r="D14" s="21"/>
      <c r="E14" s="20"/>
      <c r="F14" s="20"/>
      <c r="G14" s="13">
        <v>9</v>
      </c>
    </row>
    <row r="15" spans="1:16">
      <c r="A15" s="13">
        <v>10</v>
      </c>
      <c r="B15" s="20"/>
      <c r="C15" s="21"/>
      <c r="D15" s="21"/>
      <c r="E15" s="20"/>
      <c r="F15" s="20"/>
      <c r="G15" s="13">
        <v>10</v>
      </c>
    </row>
    <row r="16" spans="1:16">
      <c r="A16" s="13">
        <v>11</v>
      </c>
      <c r="B16" s="40"/>
      <c r="C16" s="36"/>
      <c r="D16" s="36"/>
      <c r="E16" s="40"/>
      <c r="F16" s="40"/>
      <c r="G16" s="13">
        <v>11</v>
      </c>
    </row>
    <row r="17" spans="1:11">
      <c r="A17" s="13">
        <v>12</v>
      </c>
      <c r="B17" s="20"/>
      <c r="C17" s="21"/>
      <c r="D17" s="21"/>
      <c r="E17" s="20"/>
      <c r="F17" s="20"/>
      <c r="G17" s="13">
        <v>12</v>
      </c>
    </row>
    <row r="18" spans="1:11">
      <c r="A18" s="13">
        <v>13</v>
      </c>
      <c r="B18" s="22"/>
      <c r="C18" s="21"/>
      <c r="D18" s="24"/>
      <c r="E18" s="22"/>
      <c r="F18" s="22"/>
      <c r="G18" s="13">
        <v>13</v>
      </c>
    </row>
    <row r="19" spans="1:11">
      <c r="A19" s="13">
        <v>14</v>
      </c>
      <c r="B19" s="37"/>
      <c r="C19" s="39"/>
      <c r="D19" s="39"/>
      <c r="E19" s="37"/>
      <c r="F19" s="37"/>
      <c r="G19" s="13">
        <v>14</v>
      </c>
    </row>
    <row r="20" spans="1:11">
      <c r="A20" s="13">
        <v>15</v>
      </c>
      <c r="B20" s="35"/>
      <c r="C20" s="36"/>
      <c r="D20" s="36"/>
      <c r="E20" s="35"/>
      <c r="F20" s="35"/>
      <c r="G20" s="13">
        <v>15</v>
      </c>
      <c r="H20" s="70" t="s">
        <v>28</v>
      </c>
      <c r="I20" s="67" t="s">
        <v>29</v>
      </c>
    </row>
    <row r="21" spans="1:11">
      <c r="A21" s="13">
        <v>16</v>
      </c>
      <c r="B21" s="20"/>
      <c r="C21" s="42"/>
      <c r="D21" s="21"/>
      <c r="E21" s="20"/>
      <c r="F21" s="20"/>
      <c r="G21" s="13">
        <v>16</v>
      </c>
      <c r="I21" s="25"/>
      <c r="J21" s="25"/>
      <c r="K21" s="25"/>
    </row>
    <row r="22" spans="1:11">
      <c r="A22" s="13">
        <v>17</v>
      </c>
      <c r="B22" s="52"/>
      <c r="C22" s="61"/>
      <c r="E22" s="43"/>
      <c r="F22" s="43"/>
      <c r="G22" s="13">
        <v>17</v>
      </c>
    </row>
    <row r="23" spans="1:11">
      <c r="A23" s="13">
        <v>18</v>
      </c>
      <c r="B23" s="20"/>
      <c r="C23" s="33"/>
      <c r="D23" s="36"/>
      <c r="E23" s="20"/>
      <c r="F23" s="20"/>
      <c r="G23" s="13">
        <v>18</v>
      </c>
    </row>
    <row r="24" spans="1:11">
      <c r="A24" s="13">
        <v>19</v>
      </c>
      <c r="B24" s="35"/>
      <c r="C24" s="36"/>
      <c r="D24" s="36"/>
      <c r="E24" s="35"/>
      <c r="F24" s="35"/>
      <c r="G24" s="13">
        <v>19</v>
      </c>
    </row>
    <row r="25" spans="1:11">
      <c r="A25" s="13">
        <v>20</v>
      </c>
      <c r="B25" s="20"/>
      <c r="C25" s="21"/>
      <c r="D25" s="21"/>
      <c r="E25" s="20"/>
      <c r="F25" s="20"/>
      <c r="G25" s="13">
        <v>20</v>
      </c>
    </row>
    <row r="26" spans="1:11">
      <c r="A26" s="13">
        <v>21</v>
      </c>
      <c r="B26" s="20"/>
      <c r="C26" s="44"/>
      <c r="D26" s="53"/>
      <c r="E26" s="20"/>
      <c r="F26" s="20"/>
      <c r="G26" s="13">
        <v>21</v>
      </c>
    </row>
    <row r="27" spans="1:11">
      <c r="A27" s="13">
        <v>22</v>
      </c>
      <c r="B27" s="43"/>
      <c r="D27" s="44"/>
      <c r="E27" s="43"/>
      <c r="F27" s="43"/>
      <c r="G27" s="13">
        <v>22</v>
      </c>
    </row>
    <row r="28" spans="1:11">
      <c r="A28" s="13">
        <v>23</v>
      </c>
      <c r="B28" s="43"/>
      <c r="C28" s="60"/>
      <c r="E28" s="43"/>
      <c r="F28" s="35"/>
      <c r="G28" s="13">
        <v>23</v>
      </c>
    </row>
    <row r="29" spans="1:11">
      <c r="A29" s="13">
        <v>24</v>
      </c>
      <c r="B29" s="20"/>
      <c r="C29" s="44"/>
      <c r="D29" s="21"/>
      <c r="E29" s="20"/>
      <c r="F29" s="43"/>
      <c r="G29" s="13">
        <v>24</v>
      </c>
    </row>
    <row r="30" spans="1:11">
      <c r="A30" s="13">
        <v>25</v>
      </c>
      <c r="B30" s="43"/>
      <c r="C30" s="44"/>
      <c r="D30" s="44"/>
      <c r="E30" s="43"/>
      <c r="F30" s="43"/>
      <c r="G30" s="13">
        <v>25</v>
      </c>
    </row>
    <row r="31" spans="1:11">
      <c r="A31" s="13">
        <v>26</v>
      </c>
      <c r="B31" s="35"/>
      <c r="C31" s="36"/>
      <c r="D31" s="36"/>
      <c r="E31" s="35"/>
      <c r="F31" s="43"/>
      <c r="G31" s="13">
        <v>26</v>
      </c>
    </row>
    <row r="32" spans="1:11">
      <c r="A32" s="13">
        <v>27</v>
      </c>
      <c r="B32" s="40"/>
      <c r="C32" s="21"/>
      <c r="D32" s="39"/>
      <c r="E32" s="40"/>
      <c r="F32" s="43"/>
      <c r="G32" s="13">
        <v>27</v>
      </c>
    </row>
    <row r="33" spans="1:12">
      <c r="A33" s="13">
        <v>28</v>
      </c>
      <c r="B33" s="35"/>
      <c r="C33" s="36"/>
      <c r="D33" s="36"/>
      <c r="E33" s="35"/>
      <c r="F33" s="35"/>
      <c r="G33" s="13">
        <v>28</v>
      </c>
    </row>
    <row r="34" spans="1:12">
      <c r="A34" s="13">
        <v>29</v>
      </c>
      <c r="B34" s="35"/>
      <c r="C34" s="36"/>
      <c r="E34" s="35"/>
      <c r="F34" s="35"/>
      <c r="G34" s="13">
        <v>29</v>
      </c>
      <c r="I34" s="25"/>
      <c r="J34" s="25"/>
      <c r="K34" s="25"/>
      <c r="L34" s="25"/>
    </row>
    <row r="35" spans="1:12">
      <c r="A35" s="13">
        <v>30</v>
      </c>
      <c r="B35" s="43"/>
      <c r="C35" s="21"/>
      <c r="D35" s="44"/>
      <c r="E35" s="35"/>
      <c r="F35" s="20"/>
      <c r="G35" s="13">
        <v>30</v>
      </c>
    </row>
    <row r="36" spans="1:12">
      <c r="A36" s="13">
        <v>31</v>
      </c>
      <c r="B36" s="20"/>
      <c r="C36" s="21"/>
      <c r="D36" s="21"/>
      <c r="E36" s="43"/>
      <c r="F36" s="20"/>
      <c r="G36" s="13">
        <v>31</v>
      </c>
    </row>
    <row r="37" spans="1:12">
      <c r="A37" s="14"/>
      <c r="B37" s="26"/>
      <c r="C37" s="15"/>
      <c r="D37" s="15"/>
      <c r="E37" s="16"/>
      <c r="F37" s="16"/>
    </row>
    <row r="38" spans="1:12" ht="13.5" thickBot="1">
      <c r="A38" s="17" t="s">
        <v>11</v>
      </c>
      <c r="B38" s="23">
        <f>SUM(B6:B37)</f>
        <v>0</v>
      </c>
      <c r="C38" s="19">
        <f>SUM(C6:C37)</f>
        <v>0</v>
      </c>
      <c r="D38" s="19">
        <f>SUM(D6:D37)</f>
        <v>0</v>
      </c>
      <c r="E38" s="18">
        <f>SUM(E6:E37)</f>
        <v>0</v>
      </c>
      <c r="F38" s="18">
        <f>SUM(F6:F37)</f>
        <v>0</v>
      </c>
    </row>
    <row r="39" spans="1:12" ht="13.5" thickTop="1">
      <c r="F39"/>
    </row>
    <row r="40" spans="1:12">
      <c r="F40"/>
    </row>
    <row r="41" spans="1:12">
      <c r="F41"/>
    </row>
    <row r="42" spans="1:12">
      <c r="C42" s="66"/>
      <c r="F42"/>
    </row>
    <row r="43" spans="1:12">
      <c r="F43"/>
    </row>
    <row r="44" spans="1:12">
      <c r="F44"/>
    </row>
  </sheetData>
  <mergeCells count="2">
    <mergeCell ref="A1:F1"/>
    <mergeCell ref="A2:F2"/>
  </mergeCells>
  <phoneticPr fontId="0" type="noConversion"/>
  <pageMargins left="0.75" right="0.75" top="1" bottom="1" header="0.5" footer="0.5"/>
  <pageSetup scale="6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39"/>
  <sheetViews>
    <sheetView zoomScale="85" workbookViewId="0">
      <selection activeCell="J28" sqref="J28"/>
    </sheetView>
  </sheetViews>
  <sheetFormatPr defaultRowHeight="12.75"/>
  <cols>
    <col min="1" max="1" width="9.7109375" customWidth="1"/>
    <col min="2" max="4" width="13.7109375" bestFit="1" customWidth="1"/>
    <col min="5" max="6" width="12.7109375" customWidth="1"/>
    <col min="7" max="10" width="9.140625" customWidth="1"/>
  </cols>
  <sheetData>
    <row r="1" spans="1:16" ht="19.5">
      <c r="A1" s="76" t="s">
        <v>0</v>
      </c>
      <c r="B1" s="76"/>
      <c r="C1" s="76"/>
      <c r="D1" s="76"/>
      <c r="E1" s="76"/>
      <c r="F1" s="76"/>
      <c r="H1" s="41" t="s">
        <v>14</v>
      </c>
      <c r="I1" s="41"/>
      <c r="J1" s="41"/>
      <c r="K1" s="41"/>
      <c r="L1" s="41"/>
      <c r="M1" s="41"/>
      <c r="N1" s="41"/>
      <c r="O1" s="41"/>
    </row>
    <row r="2" spans="1:16" ht="19.5">
      <c r="A2" s="76" t="s">
        <v>18</v>
      </c>
      <c r="B2" s="76"/>
      <c r="C2" s="76"/>
      <c r="D2" s="76"/>
      <c r="E2" s="76"/>
      <c r="F2" s="76"/>
    </row>
    <row r="3" spans="1:16">
      <c r="A3" s="2"/>
      <c r="B3" s="2"/>
      <c r="C3" s="4"/>
      <c r="D3" s="2"/>
      <c r="E3" s="3"/>
      <c r="F3" s="3"/>
    </row>
    <row r="4" spans="1:16">
      <c r="A4" s="5" t="s">
        <v>1</v>
      </c>
      <c r="B4" s="8" t="s">
        <v>2</v>
      </c>
      <c r="C4" s="7" t="s">
        <v>3</v>
      </c>
      <c r="D4" s="7" t="s">
        <v>4</v>
      </c>
      <c r="E4" s="6" t="s">
        <v>5</v>
      </c>
      <c r="F4" s="6" t="s">
        <v>13</v>
      </c>
    </row>
    <row r="5" spans="1:16">
      <c r="A5" s="9" t="s">
        <v>6</v>
      </c>
      <c r="B5" s="12" t="s">
        <v>7</v>
      </c>
      <c r="C5" s="11" t="s">
        <v>8</v>
      </c>
      <c r="D5" s="11" t="s">
        <v>9</v>
      </c>
      <c r="E5" s="10" t="s">
        <v>10</v>
      </c>
      <c r="F5" s="10" t="s">
        <v>12</v>
      </c>
    </row>
    <row r="6" spans="1:16">
      <c r="A6" s="13">
        <v>1</v>
      </c>
      <c r="B6" s="20"/>
      <c r="C6" s="21"/>
      <c r="D6" s="21"/>
      <c r="E6" s="20"/>
      <c r="F6" s="20"/>
      <c r="G6" s="13">
        <v>1</v>
      </c>
    </row>
    <row r="7" spans="1:16">
      <c r="A7" s="13">
        <v>2</v>
      </c>
      <c r="B7" s="20"/>
      <c r="C7" s="21"/>
      <c r="D7" s="21"/>
      <c r="E7" s="20"/>
      <c r="F7" s="20"/>
      <c r="G7" s="13">
        <v>2</v>
      </c>
      <c r="I7" s="25"/>
      <c r="J7" s="25"/>
      <c r="K7" s="25"/>
      <c r="L7" s="25"/>
      <c r="M7" s="25"/>
      <c r="N7" s="25"/>
      <c r="O7" s="25"/>
      <c r="P7" s="25"/>
    </row>
    <row r="8" spans="1:16">
      <c r="A8" s="13">
        <v>3</v>
      </c>
      <c r="B8" s="20"/>
      <c r="C8" s="21"/>
      <c r="D8" s="21"/>
      <c r="E8" s="20"/>
      <c r="F8" s="20"/>
      <c r="G8" s="13">
        <v>3</v>
      </c>
      <c r="I8" s="25"/>
      <c r="J8" s="25"/>
      <c r="K8" s="25"/>
      <c r="L8" s="25"/>
      <c r="M8" s="25"/>
      <c r="N8" s="25"/>
      <c r="O8" s="25"/>
      <c r="P8" s="25"/>
    </row>
    <row r="9" spans="1:16">
      <c r="A9" s="13">
        <v>4</v>
      </c>
      <c r="B9" s="20"/>
      <c r="C9" s="21"/>
      <c r="D9" s="21"/>
      <c r="E9" s="20"/>
      <c r="F9" s="20"/>
      <c r="G9" s="13">
        <v>4</v>
      </c>
    </row>
    <row r="10" spans="1:16">
      <c r="A10" s="13">
        <v>5</v>
      </c>
      <c r="B10" s="20"/>
      <c r="C10" s="21"/>
      <c r="D10" s="39"/>
      <c r="E10" s="20"/>
      <c r="F10" s="20"/>
      <c r="G10" s="13">
        <v>5</v>
      </c>
    </row>
    <row r="11" spans="1:16">
      <c r="A11" s="13">
        <v>6</v>
      </c>
      <c r="B11" s="20"/>
      <c r="C11" s="21"/>
      <c r="D11" s="21"/>
      <c r="E11" s="20"/>
      <c r="F11" s="20"/>
      <c r="G11" s="13">
        <v>6</v>
      </c>
    </row>
    <row r="12" spans="1:16">
      <c r="A12" s="13">
        <v>7</v>
      </c>
      <c r="B12" s="20"/>
      <c r="C12" s="21"/>
      <c r="D12" s="21"/>
      <c r="E12" s="20"/>
      <c r="F12" s="20"/>
      <c r="G12" s="13">
        <v>7</v>
      </c>
    </row>
    <row r="13" spans="1:16">
      <c r="A13" s="13">
        <v>8</v>
      </c>
      <c r="B13" s="20"/>
      <c r="C13" s="21"/>
      <c r="D13" s="21"/>
      <c r="E13" s="20"/>
      <c r="F13" s="20"/>
      <c r="G13" s="13">
        <v>8</v>
      </c>
    </row>
    <row r="14" spans="1:16">
      <c r="A14" s="13">
        <v>9</v>
      </c>
      <c r="B14" s="20"/>
      <c r="C14" s="21"/>
      <c r="D14" s="21"/>
      <c r="E14" s="20"/>
      <c r="F14" s="20"/>
      <c r="G14" s="13">
        <v>9</v>
      </c>
    </row>
    <row r="15" spans="1:16">
      <c r="A15" s="13">
        <v>10</v>
      </c>
      <c r="B15" s="20"/>
      <c r="C15" s="21"/>
      <c r="D15" s="21"/>
      <c r="E15" s="20"/>
      <c r="F15" s="20"/>
      <c r="G15" s="13">
        <v>10</v>
      </c>
    </row>
    <row r="16" spans="1:16">
      <c r="A16" s="13">
        <v>11</v>
      </c>
      <c r="B16" s="40"/>
      <c r="C16" s="36"/>
      <c r="D16" s="36"/>
      <c r="E16" s="40"/>
      <c r="F16" s="40"/>
      <c r="G16" s="13">
        <v>11</v>
      </c>
    </row>
    <row r="17" spans="1:11">
      <c r="A17" s="13">
        <v>12</v>
      </c>
      <c r="B17" s="20"/>
      <c r="C17" s="21"/>
      <c r="D17" s="21"/>
      <c r="E17" s="20"/>
      <c r="F17" s="20"/>
      <c r="G17" s="13">
        <v>12</v>
      </c>
    </row>
    <row r="18" spans="1:11">
      <c r="A18" s="13">
        <v>13</v>
      </c>
      <c r="B18" s="22"/>
      <c r="C18" s="47"/>
      <c r="D18" s="24"/>
      <c r="E18" s="22"/>
      <c r="F18" s="22"/>
      <c r="G18" s="13">
        <v>13</v>
      </c>
    </row>
    <row r="19" spans="1:11">
      <c r="A19" s="13">
        <v>14</v>
      </c>
      <c r="B19" s="46"/>
      <c r="C19" s="49"/>
      <c r="E19" s="43"/>
      <c r="F19" s="43"/>
      <c r="G19" s="13">
        <v>14</v>
      </c>
    </row>
    <row r="20" spans="1:11">
      <c r="A20" s="13">
        <v>15</v>
      </c>
      <c r="B20" s="35"/>
      <c r="C20" s="36"/>
      <c r="D20" s="36"/>
      <c r="E20" s="35"/>
      <c r="F20" s="35"/>
      <c r="G20" s="13">
        <v>15</v>
      </c>
      <c r="H20" s="70" t="s">
        <v>28</v>
      </c>
      <c r="I20" s="67" t="s">
        <v>29</v>
      </c>
    </row>
    <row r="21" spans="1:11">
      <c r="A21" s="13">
        <v>16</v>
      </c>
      <c r="B21" s="43">
        <f>86000+205794.25</f>
        <v>291794.25</v>
      </c>
      <c r="C21" s="44">
        <v>551968.09</v>
      </c>
      <c r="D21" s="21"/>
      <c r="E21" s="43">
        <f>1558.92+52.57</f>
        <v>1611.49</v>
      </c>
      <c r="F21" s="43">
        <f>41574.16+2272.59</f>
        <v>43846.75</v>
      </c>
      <c r="G21" s="13">
        <v>16</v>
      </c>
      <c r="I21" s="25"/>
      <c r="J21" s="25"/>
      <c r="K21" s="25"/>
    </row>
    <row r="22" spans="1:11">
      <c r="A22" s="13">
        <v>17</v>
      </c>
      <c r="B22" s="54"/>
      <c r="C22" s="21"/>
      <c r="D22" s="36"/>
      <c r="E22" s="35"/>
      <c r="F22" s="35"/>
      <c r="G22" s="13">
        <v>17</v>
      </c>
    </row>
    <row r="23" spans="1:11">
      <c r="A23" s="13">
        <v>18</v>
      </c>
      <c r="B23" s="54"/>
      <c r="C23" s="68"/>
      <c r="D23" s="36"/>
      <c r="E23" s="35"/>
      <c r="F23" s="35"/>
      <c r="G23" s="13">
        <v>18</v>
      </c>
    </row>
    <row r="24" spans="1:11">
      <c r="A24" s="13">
        <v>19</v>
      </c>
      <c r="B24" s="35"/>
      <c r="C24" s="44"/>
      <c r="D24" s="44">
        <v>16213.26</v>
      </c>
      <c r="E24" s="35"/>
      <c r="F24" s="35"/>
      <c r="G24" s="13">
        <v>19</v>
      </c>
    </row>
    <row r="25" spans="1:11">
      <c r="A25" s="13">
        <v>20</v>
      </c>
      <c r="B25" s="20"/>
      <c r="C25" s="21"/>
      <c r="D25" s="21"/>
      <c r="E25" s="20"/>
      <c r="F25" s="20"/>
      <c r="G25" s="13">
        <v>20</v>
      </c>
    </row>
    <row r="26" spans="1:11">
      <c r="A26" s="13">
        <v>21</v>
      </c>
      <c r="B26" s="20"/>
      <c r="C26" s="21"/>
      <c r="D26" s="21"/>
      <c r="E26" s="20"/>
      <c r="F26" s="20"/>
      <c r="G26" s="13">
        <v>21</v>
      </c>
    </row>
    <row r="27" spans="1:11">
      <c r="A27" s="13">
        <v>22</v>
      </c>
      <c r="B27" s="20"/>
      <c r="C27" s="21"/>
      <c r="D27" s="21"/>
      <c r="E27" s="20"/>
      <c r="F27" s="20"/>
      <c r="G27" s="13">
        <v>22</v>
      </c>
    </row>
    <row r="28" spans="1:11">
      <c r="A28" s="13">
        <v>23</v>
      </c>
      <c r="B28" s="52"/>
      <c r="C28" s="44"/>
      <c r="D28" s="44"/>
      <c r="E28" s="43"/>
      <c r="F28" s="43"/>
      <c r="G28" s="13">
        <v>23</v>
      </c>
    </row>
    <row r="29" spans="1:11">
      <c r="A29" s="13">
        <v>24</v>
      </c>
      <c r="B29" s="20"/>
      <c r="D29" s="21"/>
      <c r="E29" s="20"/>
      <c r="F29" s="20"/>
      <c r="G29" s="13">
        <v>24</v>
      </c>
    </row>
    <row r="30" spans="1:11">
      <c r="A30" s="13">
        <v>25</v>
      </c>
      <c r="B30" s="20"/>
      <c r="C30" s="44"/>
      <c r="D30" s="21"/>
      <c r="E30" s="20"/>
      <c r="F30" s="20"/>
      <c r="G30" s="13">
        <v>25</v>
      </c>
    </row>
    <row r="31" spans="1:11">
      <c r="A31" s="13">
        <v>26</v>
      </c>
      <c r="B31" s="20"/>
      <c r="C31" s="21"/>
      <c r="D31" s="21"/>
      <c r="E31" s="20"/>
      <c r="F31" s="20"/>
      <c r="G31" s="13">
        <v>26</v>
      </c>
    </row>
    <row r="32" spans="1:11">
      <c r="A32" s="13">
        <v>27</v>
      </c>
      <c r="B32" s="20"/>
      <c r="C32" s="21"/>
      <c r="D32" s="21"/>
      <c r="E32" s="20"/>
      <c r="F32" s="20"/>
      <c r="G32" s="13">
        <v>27</v>
      </c>
    </row>
    <row r="33" spans="1:12">
      <c r="A33" s="13">
        <v>28</v>
      </c>
      <c r="B33" s="20"/>
      <c r="C33" s="21"/>
      <c r="D33" s="21"/>
      <c r="E33" s="20"/>
      <c r="F33" s="20"/>
      <c r="G33" s="13">
        <v>28</v>
      </c>
    </row>
    <row r="34" spans="1:12">
      <c r="A34" s="13">
        <v>29</v>
      </c>
      <c r="B34" s="20"/>
      <c r="C34" s="44"/>
      <c r="D34" s="21"/>
      <c r="E34" s="20"/>
      <c r="F34" s="20"/>
      <c r="G34" s="13">
        <v>29</v>
      </c>
      <c r="I34" s="25"/>
      <c r="J34" s="25"/>
      <c r="K34" s="25"/>
      <c r="L34" s="25"/>
    </row>
    <row r="35" spans="1:12">
      <c r="A35" s="13">
        <v>30</v>
      </c>
      <c r="B35" s="20"/>
      <c r="C35" s="21"/>
      <c r="D35" s="21"/>
      <c r="E35" s="20"/>
      <c r="F35" s="20"/>
      <c r="G35" s="13">
        <v>30</v>
      </c>
    </row>
    <row r="36" spans="1:12">
      <c r="A36" s="13">
        <v>31</v>
      </c>
      <c r="B36" s="43"/>
      <c r="C36" s="21"/>
      <c r="D36" s="21"/>
      <c r="E36" s="20"/>
      <c r="F36" s="20"/>
      <c r="G36" s="13">
        <v>31</v>
      </c>
    </row>
    <row r="37" spans="1:12">
      <c r="A37" s="14"/>
      <c r="B37" s="26"/>
      <c r="C37" s="15"/>
      <c r="D37" s="15"/>
      <c r="E37" s="16"/>
      <c r="F37" s="16"/>
    </row>
    <row r="38" spans="1:12" ht="13.5" thickBot="1">
      <c r="A38" s="17" t="s">
        <v>11</v>
      </c>
      <c r="B38" s="23">
        <f t="shared" ref="B38:F38" si="0">SUM(B6:B37)</f>
        <v>291794.25</v>
      </c>
      <c r="C38" s="19">
        <f t="shared" si="0"/>
        <v>551968.09</v>
      </c>
      <c r="D38" s="19">
        <f t="shared" si="0"/>
        <v>16213.26</v>
      </c>
      <c r="E38" s="18">
        <f t="shared" si="0"/>
        <v>1611.49</v>
      </c>
      <c r="F38" s="18">
        <f t="shared" si="0"/>
        <v>43846.75</v>
      </c>
    </row>
    <row r="39" spans="1:12" ht="13.5" thickTop="1"/>
  </sheetData>
  <mergeCells count="2">
    <mergeCell ref="A1:F1"/>
    <mergeCell ref="A2:F2"/>
  </mergeCells>
  <phoneticPr fontId="11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39"/>
  <sheetViews>
    <sheetView tabSelected="1" zoomScale="85" zoomScaleNormal="85" workbookViewId="0">
      <selection activeCell="L34" sqref="L34"/>
    </sheetView>
  </sheetViews>
  <sheetFormatPr defaultRowHeight="12.75"/>
  <cols>
    <col min="1" max="1" width="9.7109375" customWidth="1"/>
    <col min="2" max="4" width="13.7109375" bestFit="1" customWidth="1"/>
    <col min="5" max="5" width="12.7109375" customWidth="1"/>
    <col min="6" max="6" width="13.7109375" bestFit="1" customWidth="1"/>
    <col min="7" max="10" width="9.140625" customWidth="1"/>
  </cols>
  <sheetData>
    <row r="1" spans="1:16" ht="19.5">
      <c r="A1" s="76" t="s">
        <v>0</v>
      </c>
      <c r="B1" s="76"/>
      <c r="C1" s="76"/>
      <c r="D1" s="76"/>
      <c r="E1" s="76"/>
      <c r="F1" s="76"/>
      <c r="H1" s="41" t="s">
        <v>14</v>
      </c>
      <c r="I1" s="41"/>
      <c r="J1" s="41"/>
      <c r="K1" s="41"/>
      <c r="L1" s="41"/>
      <c r="M1" s="41"/>
      <c r="N1" s="41"/>
      <c r="O1" s="41"/>
    </row>
    <row r="2" spans="1:16" ht="19.5">
      <c r="A2" s="76" t="s">
        <v>17</v>
      </c>
      <c r="B2" s="76"/>
      <c r="C2" s="76"/>
      <c r="D2" s="76"/>
      <c r="E2" s="76"/>
      <c r="F2" s="76"/>
    </row>
    <row r="3" spans="1:16">
      <c r="A3" s="2"/>
      <c r="B3" s="2"/>
      <c r="C3" s="4"/>
      <c r="D3" s="2"/>
      <c r="E3" s="3"/>
      <c r="F3" s="3"/>
    </row>
    <row r="4" spans="1:16">
      <c r="A4" s="5" t="s">
        <v>1</v>
      </c>
      <c r="B4" s="8" t="s">
        <v>2</v>
      </c>
      <c r="C4" s="7" t="s">
        <v>3</v>
      </c>
      <c r="D4" s="7" t="s">
        <v>4</v>
      </c>
      <c r="E4" s="6" t="s">
        <v>5</v>
      </c>
      <c r="F4" s="6" t="s">
        <v>13</v>
      </c>
    </row>
    <row r="5" spans="1:16">
      <c r="A5" s="9" t="s">
        <v>6</v>
      </c>
      <c r="B5" s="12" t="s">
        <v>7</v>
      </c>
      <c r="C5" s="11" t="s">
        <v>8</v>
      </c>
      <c r="D5" s="11" t="s">
        <v>9</v>
      </c>
      <c r="E5" s="10" t="s">
        <v>10</v>
      </c>
      <c r="F5" s="10" t="s">
        <v>12</v>
      </c>
    </row>
    <row r="6" spans="1:16">
      <c r="A6" s="13">
        <v>1</v>
      </c>
      <c r="B6" s="20"/>
      <c r="C6" s="21"/>
      <c r="D6" s="21"/>
      <c r="E6" s="20"/>
      <c r="F6" s="20"/>
      <c r="G6" s="13">
        <v>1</v>
      </c>
    </row>
    <row r="7" spans="1:16">
      <c r="A7" s="13">
        <v>2</v>
      </c>
      <c r="B7" s="20"/>
      <c r="C7" s="21"/>
      <c r="D7" s="21"/>
      <c r="E7" s="20"/>
      <c r="F7" s="20"/>
      <c r="G7" s="13">
        <v>2</v>
      </c>
      <c r="I7" s="25"/>
      <c r="J7" s="25"/>
      <c r="K7" s="25"/>
      <c r="L7" s="25"/>
      <c r="M7" s="25"/>
      <c r="N7" s="25"/>
      <c r="O7" s="25"/>
      <c r="P7" s="25"/>
    </row>
    <row r="8" spans="1:16">
      <c r="A8" s="13">
        <v>3</v>
      </c>
      <c r="B8" s="20"/>
      <c r="C8" s="21"/>
      <c r="D8" s="21"/>
      <c r="E8" s="20"/>
      <c r="F8" s="20"/>
      <c r="G8" s="13">
        <v>3</v>
      </c>
      <c r="I8" s="25"/>
      <c r="J8" s="25"/>
      <c r="K8" s="25"/>
      <c r="L8" s="25"/>
      <c r="M8" s="25"/>
      <c r="N8" s="25"/>
      <c r="O8" s="25"/>
      <c r="P8" s="25"/>
    </row>
    <row r="9" spans="1:16">
      <c r="A9" s="13">
        <v>4</v>
      </c>
      <c r="B9" s="43"/>
      <c r="C9" s="21"/>
      <c r="D9" s="21"/>
      <c r="E9" s="20"/>
      <c r="F9" s="20"/>
      <c r="G9" s="13">
        <v>4</v>
      </c>
    </row>
    <row r="10" spans="1:16">
      <c r="A10" s="13">
        <v>5</v>
      </c>
      <c r="B10" s="20"/>
      <c r="C10" s="21"/>
      <c r="D10" s="39"/>
      <c r="E10" s="20"/>
      <c r="F10" s="20"/>
      <c r="G10" s="13">
        <v>5</v>
      </c>
    </row>
    <row r="11" spans="1:16">
      <c r="A11" s="13">
        <v>6</v>
      </c>
      <c r="B11" s="20"/>
      <c r="C11" s="21"/>
      <c r="D11" s="21"/>
      <c r="E11" s="20"/>
      <c r="F11" s="20"/>
      <c r="G11" s="13">
        <v>6</v>
      </c>
    </row>
    <row r="12" spans="1:16">
      <c r="A12" s="13">
        <v>7</v>
      </c>
      <c r="B12" s="20"/>
      <c r="C12" s="21"/>
      <c r="D12" s="21"/>
      <c r="E12" s="20"/>
      <c r="F12" s="20"/>
      <c r="G12" s="13">
        <v>7</v>
      </c>
    </row>
    <row r="13" spans="1:16">
      <c r="A13" s="13">
        <v>8</v>
      </c>
      <c r="B13" s="20"/>
      <c r="C13" s="21"/>
      <c r="D13" s="21"/>
      <c r="E13" s="20"/>
      <c r="F13" s="20"/>
      <c r="G13" s="13">
        <v>8</v>
      </c>
    </row>
    <row r="14" spans="1:16">
      <c r="A14" s="13">
        <v>9</v>
      </c>
      <c r="B14" s="20"/>
      <c r="C14" s="21"/>
      <c r="D14" s="21"/>
      <c r="E14" s="20"/>
      <c r="F14" s="20"/>
      <c r="G14" s="13">
        <v>9</v>
      </c>
    </row>
    <row r="15" spans="1:16">
      <c r="A15" s="13">
        <v>10</v>
      </c>
      <c r="B15" s="20"/>
      <c r="C15" s="21"/>
      <c r="D15" s="21"/>
      <c r="E15" s="20"/>
      <c r="F15" s="20"/>
      <c r="G15" s="13">
        <v>10</v>
      </c>
    </row>
    <row r="16" spans="1:16">
      <c r="A16" s="13">
        <v>11</v>
      </c>
      <c r="B16" s="35"/>
      <c r="C16" s="36"/>
      <c r="D16" s="36"/>
      <c r="E16" s="35"/>
      <c r="F16" s="35"/>
      <c r="G16" s="13">
        <v>11</v>
      </c>
    </row>
    <row r="17" spans="1:11">
      <c r="A17" s="13">
        <v>12</v>
      </c>
      <c r="B17" s="43">
        <f>115000+112145.11</f>
        <v>227145.11</v>
      </c>
      <c r="C17" s="44">
        <v>611579.69999999995</v>
      </c>
      <c r="D17" s="44">
        <v>34993.49</v>
      </c>
      <c r="E17" s="43">
        <v>1475.16</v>
      </c>
      <c r="F17" s="43">
        <f>71449.75+500.48</f>
        <v>71950.23</v>
      </c>
      <c r="G17" s="13">
        <v>12</v>
      </c>
    </row>
    <row r="18" spans="1:11">
      <c r="A18" s="13">
        <v>13</v>
      </c>
      <c r="B18" s="56"/>
      <c r="C18" s="21"/>
      <c r="D18" s="24"/>
      <c r="E18" s="56"/>
      <c r="F18" s="22"/>
      <c r="G18" s="13">
        <v>13</v>
      </c>
    </row>
    <row r="19" spans="1:11">
      <c r="A19" s="55">
        <v>14</v>
      </c>
      <c r="B19" s="58"/>
      <c r="D19" s="24"/>
      <c r="E19" s="58"/>
      <c r="F19" s="41"/>
      <c r="G19" s="13">
        <v>14</v>
      </c>
    </row>
    <row r="20" spans="1:11">
      <c r="A20" s="13">
        <v>15</v>
      </c>
      <c r="B20" s="57"/>
      <c r="C20" s="44"/>
      <c r="D20" s="59"/>
      <c r="E20" s="57"/>
      <c r="F20" s="43"/>
      <c r="G20" s="13">
        <v>15</v>
      </c>
      <c r="H20" s="70" t="s">
        <v>28</v>
      </c>
      <c r="I20" s="67" t="s">
        <v>29</v>
      </c>
    </row>
    <row r="21" spans="1:11">
      <c r="A21" s="13">
        <v>16</v>
      </c>
      <c r="B21" s="20"/>
      <c r="C21" s="44"/>
      <c r="D21" s="21"/>
      <c r="E21" s="20"/>
      <c r="F21" s="20"/>
      <c r="G21" s="13">
        <v>16</v>
      </c>
      <c r="I21" s="25"/>
      <c r="J21" s="25"/>
      <c r="K21" s="25"/>
    </row>
    <row r="22" spans="1:11">
      <c r="A22" s="13">
        <v>17</v>
      </c>
      <c r="B22" s="32"/>
      <c r="C22" s="34"/>
      <c r="D22" s="30"/>
      <c r="E22" s="31"/>
      <c r="F22" s="31"/>
      <c r="G22" s="13">
        <v>17</v>
      </c>
    </row>
    <row r="23" spans="1:11">
      <c r="A23" s="13">
        <v>18</v>
      </c>
      <c r="B23" s="20"/>
      <c r="C23" s="33"/>
      <c r="D23" s="36"/>
      <c r="E23" s="20"/>
      <c r="F23" s="20"/>
      <c r="G23" s="13">
        <v>18</v>
      </c>
    </row>
    <row r="24" spans="1:11">
      <c r="A24" s="13">
        <v>19</v>
      </c>
      <c r="B24" s="64"/>
      <c r="D24" s="60"/>
      <c r="E24" s="64"/>
      <c r="F24" s="64"/>
      <c r="G24" s="13">
        <v>19</v>
      </c>
    </row>
    <row r="25" spans="1:11">
      <c r="A25" s="13">
        <v>20</v>
      </c>
      <c r="B25" s="43"/>
      <c r="C25" s="36"/>
      <c r="D25" s="44"/>
      <c r="E25" s="43"/>
      <c r="F25" s="43"/>
      <c r="G25" s="13">
        <v>20</v>
      </c>
    </row>
    <row r="26" spans="1:11">
      <c r="A26" s="13">
        <v>21</v>
      </c>
      <c r="B26" s="43"/>
      <c r="C26" s="36"/>
      <c r="D26" s="44"/>
      <c r="E26" s="43"/>
      <c r="F26" s="43"/>
      <c r="G26" s="13">
        <v>21</v>
      </c>
    </row>
    <row r="27" spans="1:11">
      <c r="A27" s="13">
        <v>22</v>
      </c>
      <c r="B27" s="20"/>
      <c r="C27" s="21"/>
      <c r="D27" s="21"/>
      <c r="E27" s="20"/>
      <c r="F27" s="20"/>
      <c r="G27" s="13">
        <v>22</v>
      </c>
    </row>
    <row r="28" spans="1:11">
      <c r="A28" s="13">
        <v>23</v>
      </c>
      <c r="B28" s="20"/>
      <c r="C28" s="21"/>
      <c r="D28" s="21"/>
      <c r="E28" s="20"/>
      <c r="F28" s="20"/>
      <c r="G28" s="13">
        <v>23</v>
      </c>
    </row>
    <row r="29" spans="1:11">
      <c r="A29" s="13">
        <v>24</v>
      </c>
      <c r="B29" s="20"/>
      <c r="C29" s="44"/>
      <c r="D29" s="21"/>
      <c r="E29" s="20"/>
      <c r="F29" s="20"/>
      <c r="G29" s="13">
        <v>24</v>
      </c>
    </row>
    <row r="30" spans="1:11">
      <c r="A30" s="13">
        <v>25</v>
      </c>
      <c r="B30" s="20"/>
      <c r="C30" s="44"/>
      <c r="D30" s="21"/>
      <c r="E30" s="20"/>
      <c r="F30" s="20"/>
      <c r="G30" s="13">
        <v>25</v>
      </c>
    </row>
    <row r="31" spans="1:11">
      <c r="A31" s="13">
        <v>26</v>
      </c>
      <c r="B31" s="20"/>
      <c r="C31" s="21"/>
      <c r="D31" s="21"/>
      <c r="E31" s="20"/>
      <c r="F31" s="20"/>
      <c r="G31" s="13">
        <v>26</v>
      </c>
    </row>
    <row r="32" spans="1:11">
      <c r="A32" s="13">
        <v>27</v>
      </c>
      <c r="B32" s="20"/>
      <c r="C32" s="21"/>
      <c r="D32" s="21"/>
      <c r="E32" s="20"/>
      <c r="F32" s="20"/>
      <c r="G32" s="13">
        <v>27</v>
      </c>
    </row>
    <row r="33" spans="1:12">
      <c r="A33" s="13">
        <v>28</v>
      </c>
      <c r="B33" s="20"/>
      <c r="C33" s="21"/>
      <c r="D33" s="21"/>
      <c r="E33" s="20"/>
      <c r="F33" s="20"/>
      <c r="G33" s="13">
        <v>28</v>
      </c>
    </row>
    <row r="34" spans="1:12">
      <c r="A34" s="13">
        <v>29</v>
      </c>
      <c r="B34" s="20"/>
      <c r="C34" s="21"/>
      <c r="D34" s="21"/>
      <c r="E34" s="20"/>
      <c r="F34" s="20"/>
      <c r="G34" s="13">
        <v>29</v>
      </c>
      <c r="I34" s="25"/>
      <c r="J34" s="25"/>
      <c r="K34" s="25"/>
      <c r="L34" s="25"/>
    </row>
    <row r="35" spans="1:12">
      <c r="A35" s="13">
        <v>30</v>
      </c>
      <c r="B35" s="20"/>
      <c r="C35" s="21"/>
      <c r="D35" s="44"/>
      <c r="E35" s="20"/>
      <c r="F35" s="20"/>
      <c r="G35" s="13">
        <v>30</v>
      </c>
    </row>
    <row r="36" spans="1:12">
      <c r="A36" s="13">
        <v>31</v>
      </c>
      <c r="B36" s="20"/>
      <c r="C36" s="21"/>
      <c r="D36" s="21"/>
      <c r="E36" s="20"/>
      <c r="F36" s="20"/>
      <c r="G36" s="13">
        <v>31</v>
      </c>
    </row>
    <row r="37" spans="1:12">
      <c r="A37" s="14"/>
      <c r="B37" s="26"/>
      <c r="C37" s="15"/>
      <c r="D37" s="15"/>
      <c r="E37" s="16"/>
      <c r="F37" s="16"/>
    </row>
    <row r="38" spans="1:12" ht="13.5" thickBot="1">
      <c r="A38" s="17" t="s">
        <v>11</v>
      </c>
      <c r="B38" s="23">
        <f t="shared" ref="B38:F38" si="0">SUM(B6:B37)</f>
        <v>227145.11</v>
      </c>
      <c r="C38" s="19">
        <f t="shared" si="0"/>
        <v>611579.69999999995</v>
      </c>
      <c r="D38" s="19">
        <f t="shared" si="0"/>
        <v>34993.49</v>
      </c>
      <c r="E38" s="18">
        <f t="shared" si="0"/>
        <v>1475.16</v>
      </c>
      <c r="F38" s="18">
        <f t="shared" si="0"/>
        <v>71950.23</v>
      </c>
    </row>
    <row r="39" spans="1:12" ht="13.5" thickTop="1"/>
  </sheetData>
  <mergeCells count="2">
    <mergeCell ref="A1:F1"/>
    <mergeCell ref="A2:F2"/>
  </mergeCells>
  <phoneticPr fontId="11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P47"/>
  <sheetViews>
    <sheetView zoomScale="85" workbookViewId="0">
      <selection activeCell="H1" sqref="H1:O1"/>
    </sheetView>
  </sheetViews>
  <sheetFormatPr defaultRowHeight="12.75"/>
  <cols>
    <col min="1" max="1" width="9.7109375" customWidth="1"/>
    <col min="2" max="3" width="13.7109375" bestFit="1" customWidth="1"/>
    <col min="4" max="6" width="12.7109375" customWidth="1"/>
    <col min="7" max="10" width="9.140625" customWidth="1"/>
  </cols>
  <sheetData>
    <row r="1" spans="1:16" ht="19.5">
      <c r="A1" s="76" t="s">
        <v>0</v>
      </c>
      <c r="B1" s="76"/>
      <c r="C1" s="76"/>
      <c r="D1" s="76"/>
      <c r="E1" s="76"/>
      <c r="F1" s="76"/>
      <c r="H1" s="41" t="s">
        <v>14</v>
      </c>
      <c r="I1" s="41"/>
      <c r="J1" s="41"/>
      <c r="K1" s="41"/>
      <c r="L1" s="41"/>
      <c r="M1" s="41"/>
      <c r="N1" s="41"/>
      <c r="O1" s="41"/>
    </row>
    <row r="2" spans="1:16" ht="19.5">
      <c r="A2" s="76" t="s">
        <v>16</v>
      </c>
      <c r="B2" s="76"/>
      <c r="C2" s="76"/>
      <c r="D2" s="76"/>
      <c r="E2" s="76"/>
      <c r="F2" s="76"/>
    </row>
    <row r="3" spans="1:16">
      <c r="A3" s="2"/>
      <c r="B3" s="2"/>
      <c r="C3" s="4"/>
      <c r="D3" s="2"/>
      <c r="E3" s="3"/>
      <c r="F3" s="3"/>
    </row>
    <row r="4" spans="1:16">
      <c r="A4" s="5" t="s">
        <v>1</v>
      </c>
      <c r="B4" s="8" t="s">
        <v>2</v>
      </c>
      <c r="C4" s="7" t="s">
        <v>3</v>
      </c>
      <c r="D4" s="7" t="s">
        <v>4</v>
      </c>
      <c r="E4" s="6" t="s">
        <v>5</v>
      </c>
      <c r="F4" s="6" t="s">
        <v>13</v>
      </c>
    </row>
    <row r="5" spans="1:16">
      <c r="A5" s="9" t="s">
        <v>6</v>
      </c>
      <c r="B5" s="12" t="s">
        <v>7</v>
      </c>
      <c r="C5" s="11" t="s">
        <v>8</v>
      </c>
      <c r="D5" s="11" t="s">
        <v>9</v>
      </c>
      <c r="E5" s="10" t="s">
        <v>10</v>
      </c>
      <c r="F5" s="10" t="s">
        <v>12</v>
      </c>
    </row>
    <row r="6" spans="1:16">
      <c r="A6" s="13">
        <v>1</v>
      </c>
      <c r="B6" s="20"/>
      <c r="C6" s="21"/>
      <c r="D6" s="21"/>
      <c r="E6" s="20"/>
      <c r="F6" s="20"/>
      <c r="G6" s="13">
        <v>1</v>
      </c>
    </row>
    <row r="7" spans="1:16">
      <c r="A7" s="13">
        <v>2</v>
      </c>
      <c r="B7" s="20"/>
      <c r="C7" s="21"/>
      <c r="D7" s="21"/>
      <c r="E7" s="20"/>
      <c r="F7" s="20"/>
      <c r="G7" s="13">
        <v>2</v>
      </c>
      <c r="I7" s="25"/>
      <c r="J7" s="25"/>
      <c r="K7" s="25"/>
      <c r="L7" s="25"/>
      <c r="M7" s="25"/>
      <c r="N7" s="25"/>
      <c r="O7" s="25"/>
      <c r="P7" s="25"/>
    </row>
    <row r="8" spans="1:16">
      <c r="A8" s="13">
        <v>3</v>
      </c>
      <c r="B8" s="20"/>
      <c r="C8" s="21"/>
      <c r="D8" s="21"/>
      <c r="E8" s="20"/>
      <c r="F8" s="20"/>
      <c r="G8" s="13">
        <v>3</v>
      </c>
      <c r="I8" s="25"/>
      <c r="J8" s="25"/>
      <c r="K8" s="25"/>
      <c r="L8" s="25"/>
      <c r="M8" s="25"/>
      <c r="N8" s="25"/>
      <c r="O8" s="25"/>
      <c r="P8" s="25"/>
    </row>
    <row r="9" spans="1:16">
      <c r="A9" s="13">
        <v>4</v>
      </c>
      <c r="B9" s="20"/>
      <c r="C9" s="21"/>
      <c r="D9" s="21"/>
      <c r="E9" s="20"/>
      <c r="F9" s="20"/>
      <c r="G9" s="13">
        <v>4</v>
      </c>
    </row>
    <row r="10" spans="1:16">
      <c r="A10" s="13">
        <v>5</v>
      </c>
      <c r="B10" s="20"/>
      <c r="C10" s="21"/>
      <c r="D10" s="39"/>
      <c r="E10" s="20"/>
      <c r="F10" s="20"/>
      <c r="G10" s="13">
        <v>5</v>
      </c>
    </row>
    <row r="11" spans="1:16">
      <c r="A11" s="13">
        <v>6</v>
      </c>
      <c r="B11" s="20"/>
      <c r="C11" s="21"/>
      <c r="D11" s="21"/>
      <c r="E11" s="20"/>
      <c r="F11" s="20"/>
      <c r="G11" s="13">
        <v>6</v>
      </c>
    </row>
    <row r="12" spans="1:16">
      <c r="A12" s="13">
        <v>7</v>
      </c>
      <c r="B12" s="20"/>
      <c r="C12" s="21"/>
      <c r="D12" s="21"/>
      <c r="E12" s="20"/>
      <c r="F12" s="20"/>
      <c r="G12" s="13">
        <v>7</v>
      </c>
    </row>
    <row r="13" spans="1:16">
      <c r="A13" s="13">
        <v>8</v>
      </c>
      <c r="B13" s="20"/>
      <c r="C13" s="21"/>
      <c r="D13" s="21"/>
      <c r="E13" s="20"/>
      <c r="F13" s="20"/>
      <c r="G13" s="13">
        <v>8</v>
      </c>
    </row>
    <row r="14" spans="1:16">
      <c r="A14" s="13">
        <v>9</v>
      </c>
      <c r="B14" s="20"/>
      <c r="C14" s="36"/>
      <c r="D14" s="36"/>
      <c r="E14" s="35"/>
      <c r="F14" s="35"/>
      <c r="G14" s="13">
        <v>9</v>
      </c>
    </row>
    <row r="15" spans="1:16">
      <c r="A15" s="13">
        <v>10</v>
      </c>
      <c r="B15" s="20"/>
      <c r="C15" s="21"/>
      <c r="D15" s="21"/>
      <c r="E15" s="20"/>
      <c r="F15" s="20"/>
      <c r="G15" s="13">
        <v>10</v>
      </c>
    </row>
    <row r="16" spans="1:16">
      <c r="A16" s="13">
        <v>11</v>
      </c>
      <c r="B16" s="40"/>
      <c r="C16" s="36"/>
      <c r="D16" s="36"/>
      <c r="E16" s="40"/>
      <c r="F16" s="40"/>
      <c r="G16" s="13">
        <v>11</v>
      </c>
    </row>
    <row r="17" spans="1:11">
      <c r="A17" s="13">
        <v>12</v>
      </c>
      <c r="B17" s="20"/>
      <c r="C17" s="21"/>
      <c r="D17" s="21"/>
      <c r="E17" s="20"/>
      <c r="F17" s="20"/>
      <c r="G17" s="13">
        <v>12</v>
      </c>
    </row>
    <row r="18" spans="1:11">
      <c r="A18" s="13">
        <v>13</v>
      </c>
      <c r="B18" s="64"/>
      <c r="D18" s="36"/>
      <c r="E18" s="64"/>
      <c r="F18" s="64"/>
      <c r="G18" s="13">
        <v>13</v>
      </c>
    </row>
    <row r="19" spans="1:11">
      <c r="A19" s="13">
        <v>14</v>
      </c>
      <c r="B19" s="37"/>
      <c r="C19" s="60"/>
      <c r="D19" s="44"/>
      <c r="E19" s="37"/>
      <c r="F19" s="37"/>
      <c r="G19" s="13">
        <v>14</v>
      </c>
    </row>
    <row r="20" spans="1:11">
      <c r="A20" s="13">
        <v>15</v>
      </c>
      <c r="B20" s="43"/>
      <c r="C20" s="36"/>
      <c r="D20" s="44"/>
      <c r="E20" s="43"/>
      <c r="F20" s="43"/>
      <c r="G20" s="13">
        <v>15</v>
      </c>
      <c r="H20" s="70" t="s">
        <v>28</v>
      </c>
      <c r="I20" s="67" t="s">
        <v>29</v>
      </c>
    </row>
    <row r="21" spans="1:11">
      <c r="A21" s="13">
        <v>16</v>
      </c>
      <c r="B21" s="43"/>
      <c r="C21" s="68"/>
      <c r="D21" s="44"/>
      <c r="E21" s="43"/>
      <c r="F21" s="43"/>
      <c r="G21" s="13">
        <v>16</v>
      </c>
      <c r="I21" s="25"/>
      <c r="J21" s="25"/>
      <c r="K21" s="25"/>
    </row>
    <row r="22" spans="1:11">
      <c r="A22" s="13">
        <v>17</v>
      </c>
      <c r="B22" s="32"/>
      <c r="C22" s="69"/>
      <c r="D22" s="30"/>
      <c r="E22" s="31"/>
      <c r="F22" s="31"/>
      <c r="G22" s="13">
        <v>17</v>
      </c>
    </row>
    <row r="23" spans="1:11">
      <c r="A23" s="13">
        <v>18</v>
      </c>
      <c r="B23" s="20"/>
      <c r="C23" s="48"/>
      <c r="D23" s="36"/>
      <c r="E23" s="20"/>
      <c r="F23" s="20"/>
      <c r="G23" s="13">
        <v>18</v>
      </c>
    </row>
    <row r="24" spans="1:11">
      <c r="A24" s="13">
        <v>19</v>
      </c>
      <c r="B24" s="35"/>
      <c r="C24" s="36"/>
      <c r="D24" s="36"/>
      <c r="E24" s="35"/>
      <c r="F24" s="35"/>
      <c r="G24" s="13">
        <v>19</v>
      </c>
    </row>
    <row r="25" spans="1:11">
      <c r="A25" s="13">
        <v>20</v>
      </c>
      <c r="B25" s="20"/>
      <c r="D25" s="21"/>
      <c r="E25" s="20"/>
      <c r="F25" s="20"/>
      <c r="G25" s="13">
        <v>20</v>
      </c>
    </row>
    <row r="26" spans="1:11">
      <c r="A26" s="13">
        <v>21</v>
      </c>
      <c r="B26" s="20"/>
      <c r="C26" s="21"/>
      <c r="D26" s="21"/>
      <c r="E26" s="20"/>
      <c r="F26" s="20"/>
      <c r="G26" s="13">
        <v>21</v>
      </c>
    </row>
    <row r="27" spans="1:11">
      <c r="A27" s="13">
        <v>22</v>
      </c>
      <c r="B27" s="20"/>
      <c r="C27" s="21"/>
      <c r="D27" s="21"/>
      <c r="E27" s="20"/>
      <c r="F27" s="20"/>
      <c r="G27" s="13">
        <v>22</v>
      </c>
    </row>
    <row r="28" spans="1:11">
      <c r="A28" s="13">
        <v>23</v>
      </c>
      <c r="B28" s="20"/>
      <c r="C28" s="21"/>
      <c r="D28" s="21"/>
      <c r="E28" s="20"/>
      <c r="F28" s="20"/>
      <c r="G28" s="13">
        <v>23</v>
      </c>
    </row>
    <row r="29" spans="1:11">
      <c r="A29" s="13">
        <v>24</v>
      </c>
      <c r="B29" s="20"/>
      <c r="C29" s="21"/>
      <c r="D29" s="21"/>
      <c r="E29" s="20"/>
      <c r="F29" s="20"/>
      <c r="G29" s="13">
        <v>24</v>
      </c>
    </row>
    <row r="30" spans="1:11">
      <c r="A30" s="13">
        <v>25</v>
      </c>
      <c r="B30" s="20"/>
      <c r="C30" s="21"/>
      <c r="D30" s="21"/>
      <c r="E30" s="20"/>
      <c r="F30" s="20"/>
      <c r="G30" s="13">
        <v>25</v>
      </c>
    </row>
    <row r="31" spans="1:11">
      <c r="A31" s="13">
        <v>26</v>
      </c>
      <c r="B31" s="20"/>
      <c r="C31" s="21"/>
      <c r="D31" s="21"/>
      <c r="E31" s="20"/>
      <c r="F31" s="20"/>
      <c r="G31" s="13">
        <v>26</v>
      </c>
    </row>
    <row r="32" spans="1:11">
      <c r="A32" s="13">
        <v>27</v>
      </c>
      <c r="B32" s="20"/>
      <c r="C32" s="21"/>
      <c r="D32" s="21"/>
      <c r="E32" s="20"/>
      <c r="F32" s="20"/>
      <c r="G32" s="13">
        <v>27</v>
      </c>
    </row>
    <row r="33" spans="1:12">
      <c r="A33" s="13">
        <v>28</v>
      </c>
      <c r="B33" s="20"/>
      <c r="C33" s="21"/>
      <c r="D33" s="21"/>
      <c r="E33" s="20"/>
      <c r="F33" s="20"/>
      <c r="G33" s="13">
        <v>28</v>
      </c>
    </row>
    <row r="34" spans="1:12">
      <c r="A34" s="13">
        <v>29</v>
      </c>
      <c r="B34" s="20"/>
      <c r="C34" s="21"/>
      <c r="D34" s="21"/>
      <c r="E34" s="20"/>
      <c r="F34" s="20"/>
      <c r="G34" s="13">
        <v>29</v>
      </c>
      <c r="I34" s="25"/>
      <c r="J34" s="25"/>
      <c r="K34" s="25"/>
      <c r="L34" s="25"/>
    </row>
    <row r="35" spans="1:12">
      <c r="A35" s="13">
        <v>30</v>
      </c>
      <c r="B35" s="20"/>
      <c r="C35" s="21"/>
      <c r="D35" s="21"/>
      <c r="E35" s="20"/>
      <c r="F35" s="20"/>
      <c r="G35" s="13">
        <v>30</v>
      </c>
    </row>
    <row r="36" spans="1:12">
      <c r="A36" s="13">
        <v>31</v>
      </c>
      <c r="B36" s="20"/>
      <c r="C36" s="21"/>
      <c r="D36" s="44"/>
      <c r="E36" s="20"/>
      <c r="F36" s="20"/>
      <c r="G36" s="13">
        <v>31</v>
      </c>
      <c r="H36" s="65"/>
    </row>
    <row r="37" spans="1:12">
      <c r="A37" s="14"/>
      <c r="B37" s="26"/>
      <c r="C37" s="15"/>
      <c r="D37" s="15"/>
      <c r="E37" s="16"/>
      <c r="F37" s="16"/>
    </row>
    <row r="38" spans="1:12" ht="13.5" thickBot="1">
      <c r="A38" s="17" t="s">
        <v>11</v>
      </c>
      <c r="B38" s="23">
        <f t="shared" ref="B38:F38" si="0">SUM(B6:B37)</f>
        <v>0</v>
      </c>
      <c r="C38" s="19">
        <f t="shared" si="0"/>
        <v>0</v>
      </c>
      <c r="D38" s="19">
        <f t="shared" si="0"/>
        <v>0</v>
      </c>
      <c r="E38" s="18">
        <f t="shared" si="0"/>
        <v>0</v>
      </c>
      <c r="F38" s="18">
        <f t="shared" si="0"/>
        <v>0</v>
      </c>
    </row>
    <row r="39" spans="1:12" ht="13.5" thickTop="1"/>
    <row r="47" spans="1:12">
      <c r="E47" s="38"/>
    </row>
  </sheetData>
  <mergeCells count="2">
    <mergeCell ref="A1:F1"/>
    <mergeCell ref="A2:F2"/>
  </mergeCells>
  <phoneticPr fontId="11" type="noConversion"/>
  <pageMargins left="0.75" right="0.75" top="1" bottom="1" header="0.5" footer="0.5"/>
  <pageSetup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45"/>
  <sheetViews>
    <sheetView zoomScale="85" workbookViewId="0">
      <selection activeCell="D7" sqref="D7"/>
    </sheetView>
  </sheetViews>
  <sheetFormatPr defaultRowHeight="12.75"/>
  <cols>
    <col min="1" max="1" width="9.5703125" bestFit="1" customWidth="1"/>
    <col min="2" max="2" width="13.7109375" bestFit="1" customWidth="1"/>
    <col min="3" max="3" width="13.7109375" style="25" bestFit="1" customWidth="1"/>
    <col min="4" max="4" width="13.7109375" bestFit="1" customWidth="1"/>
    <col min="5" max="5" width="12.42578125" bestFit="1" customWidth="1"/>
    <col min="6" max="6" width="13.28515625" bestFit="1" customWidth="1"/>
    <col min="7" max="7" width="9" customWidth="1"/>
  </cols>
  <sheetData>
    <row r="1" spans="1:15" ht="19.5">
      <c r="A1" s="76" t="s">
        <v>0</v>
      </c>
      <c r="B1" s="76"/>
      <c r="C1" s="76"/>
      <c r="D1" s="76"/>
      <c r="E1" s="76"/>
      <c r="F1" s="76"/>
      <c r="H1" s="41" t="s">
        <v>14</v>
      </c>
      <c r="I1" s="41"/>
      <c r="J1" s="41"/>
      <c r="K1" s="41"/>
      <c r="L1" s="41"/>
      <c r="M1" s="41"/>
      <c r="N1" s="41"/>
      <c r="O1" s="41"/>
    </row>
    <row r="2" spans="1:15" ht="19.5">
      <c r="A2" s="76" t="s">
        <v>26</v>
      </c>
      <c r="B2" s="76"/>
      <c r="C2" s="76"/>
      <c r="D2" s="76"/>
      <c r="E2" s="76"/>
      <c r="F2" s="76"/>
    </row>
    <row r="3" spans="1:15">
      <c r="A3" s="2"/>
      <c r="B3" s="2"/>
      <c r="C3" s="4"/>
      <c r="D3" s="2"/>
      <c r="E3" s="3"/>
      <c r="F3" s="3"/>
    </row>
    <row r="4" spans="1:15">
      <c r="A4" s="5" t="s">
        <v>1</v>
      </c>
      <c r="B4" s="8" t="s">
        <v>2</v>
      </c>
      <c r="C4" s="7" t="s">
        <v>3</v>
      </c>
      <c r="D4" s="7" t="s">
        <v>4</v>
      </c>
      <c r="E4" s="6" t="s">
        <v>5</v>
      </c>
      <c r="F4" s="6" t="s">
        <v>13</v>
      </c>
    </row>
    <row r="5" spans="1:15">
      <c r="A5" s="9" t="s">
        <v>6</v>
      </c>
      <c r="B5" s="12" t="s">
        <v>7</v>
      </c>
      <c r="C5" s="11" t="s">
        <v>8</v>
      </c>
      <c r="D5" s="11" t="s">
        <v>9</v>
      </c>
      <c r="E5" s="10" t="s">
        <v>10</v>
      </c>
      <c r="F5" s="10" t="s">
        <v>12</v>
      </c>
    </row>
    <row r="6" spans="1:15">
      <c r="A6" s="13">
        <v>1</v>
      </c>
      <c r="B6" s="20"/>
      <c r="C6" s="21"/>
      <c r="D6" s="21"/>
      <c r="E6" s="20"/>
      <c r="F6" s="20"/>
      <c r="G6" s="13">
        <v>1</v>
      </c>
    </row>
    <row r="7" spans="1:15">
      <c r="A7" s="13">
        <v>2</v>
      </c>
      <c r="B7" s="43">
        <v>73531.259999999995</v>
      </c>
      <c r="C7" s="44"/>
      <c r="D7" s="44">
        <v>55355.4</v>
      </c>
      <c r="E7" s="43">
        <v>2487.94</v>
      </c>
      <c r="F7" s="20"/>
      <c r="G7" s="13">
        <v>2</v>
      </c>
      <c r="H7" s="25"/>
      <c r="I7" s="25"/>
      <c r="J7" s="25"/>
      <c r="K7" s="25"/>
      <c r="L7" s="25"/>
      <c r="M7" s="25"/>
    </row>
    <row r="8" spans="1:15">
      <c r="A8" s="13">
        <v>3</v>
      </c>
      <c r="B8" s="20"/>
      <c r="C8" s="21"/>
      <c r="D8" s="21"/>
      <c r="E8" s="20"/>
      <c r="F8" s="43"/>
      <c r="G8" s="13">
        <v>3</v>
      </c>
      <c r="H8" s="25"/>
      <c r="I8" s="25"/>
      <c r="J8" s="25"/>
      <c r="K8" s="25"/>
      <c r="L8" s="25"/>
      <c r="M8" s="25"/>
    </row>
    <row r="9" spans="1:15">
      <c r="A9" s="13">
        <v>4</v>
      </c>
      <c r="B9" s="20"/>
      <c r="C9" s="44">
        <v>529385.09</v>
      </c>
      <c r="D9" s="21"/>
      <c r="E9" s="20"/>
      <c r="F9" s="43">
        <v>37180.550000000003</v>
      </c>
      <c r="G9" s="13">
        <v>4</v>
      </c>
    </row>
    <row r="10" spans="1:15">
      <c r="A10" s="13">
        <v>5</v>
      </c>
      <c r="B10" s="20"/>
      <c r="C10" s="21"/>
      <c r="D10" s="39"/>
      <c r="E10" s="20"/>
      <c r="F10" s="20"/>
      <c r="G10" s="13">
        <v>5</v>
      </c>
    </row>
    <row r="11" spans="1:15">
      <c r="A11" s="13">
        <v>6</v>
      </c>
      <c r="B11" s="20"/>
      <c r="C11" s="21"/>
      <c r="D11" s="21"/>
      <c r="E11" s="20"/>
      <c r="F11" s="20"/>
      <c r="G11" s="13">
        <v>6</v>
      </c>
    </row>
    <row r="12" spans="1:15">
      <c r="A12" s="13">
        <v>7</v>
      </c>
      <c r="B12" s="20"/>
      <c r="C12" s="21"/>
      <c r="D12" s="21"/>
      <c r="E12" s="20"/>
      <c r="F12" s="20"/>
      <c r="G12" s="13">
        <v>7</v>
      </c>
    </row>
    <row r="13" spans="1:15">
      <c r="A13" s="13">
        <v>8</v>
      </c>
      <c r="B13" s="20"/>
      <c r="C13" s="21"/>
      <c r="D13" s="21"/>
      <c r="E13" s="20"/>
      <c r="F13" s="20"/>
      <c r="G13" s="13">
        <v>8</v>
      </c>
    </row>
    <row r="14" spans="1:15">
      <c r="A14" s="13">
        <v>9</v>
      </c>
      <c r="B14" s="40"/>
      <c r="C14" s="21"/>
      <c r="D14" s="21"/>
      <c r="E14" s="40"/>
      <c r="F14" s="40"/>
      <c r="G14" s="13">
        <v>9</v>
      </c>
    </row>
    <row r="15" spans="1:15">
      <c r="A15" s="13">
        <v>10</v>
      </c>
      <c r="B15" s="40"/>
      <c r="C15" s="44"/>
      <c r="D15" s="44"/>
      <c r="E15" s="35"/>
      <c r="F15" s="35"/>
      <c r="G15" s="13">
        <v>10</v>
      </c>
    </row>
    <row r="16" spans="1:15">
      <c r="A16" s="13">
        <v>11</v>
      </c>
      <c r="B16" s="40"/>
      <c r="C16" s="36"/>
      <c r="D16" s="36"/>
      <c r="E16" s="40"/>
      <c r="F16" s="40"/>
      <c r="G16" s="13">
        <v>11</v>
      </c>
    </row>
    <row r="17" spans="1:12">
      <c r="A17" s="13">
        <v>12</v>
      </c>
      <c r="B17" s="20"/>
      <c r="C17" s="21"/>
      <c r="D17" s="21"/>
      <c r="E17" s="20"/>
      <c r="F17" s="20"/>
      <c r="G17" s="13">
        <v>12</v>
      </c>
    </row>
    <row r="18" spans="1:12">
      <c r="A18" s="13">
        <v>13</v>
      </c>
      <c r="B18" s="43"/>
      <c r="C18" s="44"/>
      <c r="D18" s="44"/>
      <c r="E18" s="43"/>
      <c r="F18" s="43"/>
      <c r="G18" s="13">
        <v>13</v>
      </c>
    </row>
    <row r="19" spans="1:12">
      <c r="A19" s="13">
        <v>14</v>
      </c>
      <c r="B19" s="37"/>
      <c r="C19" s="39"/>
      <c r="D19" s="39"/>
      <c r="E19" s="37"/>
      <c r="F19" s="37"/>
      <c r="G19" s="13">
        <v>14</v>
      </c>
    </row>
    <row r="20" spans="1:12">
      <c r="A20" s="13">
        <v>15</v>
      </c>
      <c r="B20" s="35"/>
      <c r="C20" s="36"/>
      <c r="D20" s="36"/>
      <c r="E20" s="35"/>
      <c r="F20" s="35"/>
      <c r="G20" s="13">
        <v>15</v>
      </c>
      <c r="H20" s="70" t="s">
        <v>28</v>
      </c>
      <c r="I20" s="67" t="s">
        <v>29</v>
      </c>
    </row>
    <row r="21" spans="1:12">
      <c r="A21" s="13">
        <v>16</v>
      </c>
      <c r="B21" s="20"/>
      <c r="C21" s="42"/>
      <c r="D21" s="39"/>
      <c r="E21" s="20"/>
      <c r="F21" s="20"/>
      <c r="G21" s="13">
        <v>16</v>
      </c>
      <c r="H21" s="25"/>
    </row>
    <row r="22" spans="1:12">
      <c r="A22" s="13">
        <v>17</v>
      </c>
      <c r="B22" s="32"/>
      <c r="C22" s="34"/>
      <c r="D22" s="30"/>
      <c r="E22" s="31"/>
      <c r="F22" s="31"/>
      <c r="G22" s="13">
        <v>17</v>
      </c>
    </row>
    <row r="23" spans="1:12">
      <c r="A23" s="13">
        <v>18</v>
      </c>
      <c r="B23" s="20"/>
      <c r="C23" s="33"/>
      <c r="D23" s="36"/>
      <c r="E23" s="20"/>
      <c r="F23" s="20"/>
      <c r="G23" s="13">
        <v>18</v>
      </c>
    </row>
    <row r="24" spans="1:12">
      <c r="A24" s="13">
        <v>19</v>
      </c>
      <c r="B24" s="35"/>
      <c r="C24" s="36"/>
      <c r="D24" s="36"/>
      <c r="E24" s="35"/>
      <c r="F24" s="35"/>
      <c r="G24" s="13">
        <v>19</v>
      </c>
    </row>
    <row r="25" spans="1:12">
      <c r="A25" s="13">
        <v>20</v>
      </c>
      <c r="B25" s="43"/>
      <c r="C25" s="21"/>
      <c r="D25" s="21"/>
      <c r="E25" s="20"/>
      <c r="F25" s="43"/>
      <c r="G25" s="13">
        <v>20</v>
      </c>
    </row>
    <row r="26" spans="1:12">
      <c r="A26" s="13">
        <v>21</v>
      </c>
      <c r="B26" s="35"/>
      <c r="C26" s="36"/>
      <c r="D26" s="44"/>
      <c r="E26" s="35"/>
      <c r="F26" s="35"/>
      <c r="G26" s="13">
        <v>21</v>
      </c>
      <c r="L26" s="71"/>
    </row>
    <row r="27" spans="1:12">
      <c r="A27" s="13">
        <v>22</v>
      </c>
      <c r="B27" s="43"/>
      <c r="C27" s="36"/>
      <c r="D27" s="60"/>
      <c r="E27" s="43"/>
      <c r="F27" s="64"/>
      <c r="G27" s="13">
        <v>22</v>
      </c>
    </row>
    <row r="28" spans="1:12">
      <c r="A28" s="13">
        <v>23</v>
      </c>
      <c r="B28" s="20"/>
      <c r="C28" s="21"/>
      <c r="D28" s="21"/>
      <c r="E28" s="20"/>
      <c r="F28" s="20"/>
      <c r="G28" s="13">
        <v>23</v>
      </c>
    </row>
    <row r="29" spans="1:12">
      <c r="A29" s="13">
        <v>24</v>
      </c>
      <c r="B29" s="20"/>
      <c r="C29" s="44"/>
      <c r="D29" s="21"/>
      <c r="E29" s="20"/>
      <c r="F29" s="20"/>
      <c r="G29" s="13">
        <v>24</v>
      </c>
    </row>
    <row r="30" spans="1:12">
      <c r="A30" s="13">
        <v>25</v>
      </c>
      <c r="B30" s="43">
        <f>135000+33183.88</f>
        <v>168183.88</v>
      </c>
      <c r="C30" s="36"/>
      <c r="D30" s="44">
        <v>16534.740000000002</v>
      </c>
      <c r="E30" s="43">
        <v>1813.88</v>
      </c>
      <c r="F30" s="43">
        <f>40593.62+138.38</f>
        <v>40732</v>
      </c>
      <c r="G30" s="13">
        <v>25</v>
      </c>
    </row>
    <row r="31" spans="1:12">
      <c r="A31" s="13">
        <v>26</v>
      </c>
      <c r="B31" s="20"/>
      <c r="D31" s="21"/>
      <c r="E31" s="20"/>
      <c r="F31" s="20"/>
      <c r="G31" s="13">
        <v>26</v>
      </c>
    </row>
    <row r="32" spans="1:12">
      <c r="A32" s="13">
        <v>27</v>
      </c>
      <c r="B32" s="20"/>
      <c r="C32" s="36">
        <v>425866.74</v>
      </c>
      <c r="D32" s="21"/>
      <c r="E32" s="20"/>
      <c r="F32" s="20"/>
      <c r="G32" s="13">
        <v>27</v>
      </c>
    </row>
    <row r="33" spans="1:7">
      <c r="A33" s="13">
        <v>28</v>
      </c>
      <c r="B33" s="20"/>
      <c r="C33" s="21"/>
      <c r="D33" s="21"/>
      <c r="E33" s="20"/>
      <c r="F33" s="20"/>
      <c r="G33" s="13">
        <v>28</v>
      </c>
    </row>
    <row r="34" spans="1:7">
      <c r="A34" s="14"/>
      <c r="B34" s="26"/>
      <c r="C34" s="15"/>
      <c r="D34" s="15"/>
      <c r="E34" s="16"/>
      <c r="F34" s="16"/>
    </row>
    <row r="35" spans="1:7" ht="13.5" thickBot="1">
      <c r="A35" s="17" t="s">
        <v>11</v>
      </c>
      <c r="B35" s="23">
        <f>SUM(B6:B34)</f>
        <v>241715.14</v>
      </c>
      <c r="C35" s="19">
        <f>SUM(C6:C34)</f>
        <v>955251.83</v>
      </c>
      <c r="D35" s="19">
        <f>SUM(D6:D34)</f>
        <v>71890.14</v>
      </c>
      <c r="E35" s="18">
        <f>SUM(E6:E34)</f>
        <v>4301.82</v>
      </c>
      <c r="F35" s="18">
        <f>SUM(F6:F34)</f>
        <v>77912.55</v>
      </c>
    </row>
    <row r="36" spans="1:7" ht="13.5" thickTop="1">
      <c r="C36"/>
    </row>
    <row r="44" spans="1:7">
      <c r="D44" s="38"/>
    </row>
    <row r="45" spans="1:7">
      <c r="D45" s="38"/>
    </row>
  </sheetData>
  <mergeCells count="2">
    <mergeCell ref="A1:F1"/>
    <mergeCell ref="A2:F2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39"/>
  <sheetViews>
    <sheetView zoomScale="85" workbookViewId="0">
      <selection activeCell="L39" sqref="L39"/>
    </sheetView>
  </sheetViews>
  <sheetFormatPr defaultRowHeight="12.75"/>
  <cols>
    <col min="1" max="1" width="9.7109375" customWidth="1"/>
    <col min="2" max="2" width="13.28515625" customWidth="1"/>
    <col min="3" max="3" width="13.7109375" customWidth="1"/>
    <col min="4" max="6" width="12.7109375" customWidth="1"/>
    <col min="7" max="7" width="8.42578125" customWidth="1"/>
    <col min="8" max="9" width="9.140625" customWidth="1"/>
  </cols>
  <sheetData>
    <row r="1" spans="1:16" ht="19.5">
      <c r="A1" s="76" t="s">
        <v>0</v>
      </c>
      <c r="B1" s="76"/>
      <c r="C1" s="76"/>
      <c r="D1" s="76"/>
      <c r="E1" s="76"/>
      <c r="F1" s="76"/>
      <c r="H1" s="41" t="s">
        <v>14</v>
      </c>
      <c r="I1" s="41"/>
      <c r="J1" s="41"/>
      <c r="K1" s="41"/>
      <c r="L1" s="41"/>
      <c r="M1" s="41"/>
      <c r="N1" s="41"/>
      <c r="O1" s="41"/>
    </row>
    <row r="2" spans="1:16" ht="19.5">
      <c r="A2" s="76" t="s">
        <v>25</v>
      </c>
      <c r="B2" s="76"/>
      <c r="C2" s="76"/>
      <c r="D2" s="76"/>
      <c r="E2" s="76"/>
      <c r="F2" s="76"/>
    </row>
    <row r="3" spans="1:16">
      <c r="A3" s="2"/>
      <c r="B3" s="2"/>
      <c r="C3" s="4"/>
      <c r="D3" s="2"/>
      <c r="E3" s="3"/>
      <c r="F3" s="3"/>
    </row>
    <row r="4" spans="1:16">
      <c r="A4" s="5" t="s">
        <v>1</v>
      </c>
      <c r="B4" s="8" t="s">
        <v>2</v>
      </c>
      <c r="C4" s="7" t="s">
        <v>3</v>
      </c>
      <c r="D4" s="7" t="s">
        <v>4</v>
      </c>
      <c r="E4" s="6" t="s">
        <v>5</v>
      </c>
      <c r="F4" s="6" t="s">
        <v>13</v>
      </c>
    </row>
    <row r="5" spans="1:16">
      <c r="A5" s="9" t="s">
        <v>6</v>
      </c>
      <c r="B5" s="12" t="s">
        <v>7</v>
      </c>
      <c r="C5" s="11" t="s">
        <v>8</v>
      </c>
      <c r="D5" s="11" t="s">
        <v>9</v>
      </c>
      <c r="E5" s="10" t="s">
        <v>10</v>
      </c>
      <c r="F5" s="10" t="s">
        <v>12</v>
      </c>
    </row>
    <row r="6" spans="1:16">
      <c r="A6" s="13">
        <v>1</v>
      </c>
      <c r="B6" s="20"/>
      <c r="C6" s="21"/>
      <c r="D6" s="21"/>
      <c r="E6" s="20"/>
      <c r="F6" s="20"/>
      <c r="G6" s="13">
        <v>1</v>
      </c>
    </row>
    <row r="7" spans="1:16">
      <c r="A7" s="13">
        <v>2</v>
      </c>
      <c r="B7" s="20"/>
      <c r="C7" s="21"/>
      <c r="D7" s="21"/>
      <c r="E7" s="20"/>
      <c r="F7" s="40"/>
      <c r="G7" s="13">
        <v>2</v>
      </c>
      <c r="I7" s="25"/>
      <c r="J7" s="25"/>
      <c r="K7" s="25"/>
      <c r="L7" s="25"/>
      <c r="M7" s="25"/>
      <c r="N7" s="25"/>
      <c r="O7" s="25"/>
      <c r="P7" s="25"/>
    </row>
    <row r="8" spans="1:16">
      <c r="A8" s="13">
        <v>3</v>
      </c>
      <c r="B8" s="20"/>
      <c r="C8" s="21"/>
      <c r="D8" s="21"/>
      <c r="E8" s="20"/>
      <c r="F8" s="20"/>
      <c r="G8" s="13">
        <v>3</v>
      </c>
      <c r="I8" s="25"/>
      <c r="J8" s="25"/>
      <c r="K8" s="25"/>
      <c r="L8" s="25"/>
      <c r="M8" s="25"/>
      <c r="N8" s="25"/>
      <c r="O8" s="25"/>
      <c r="P8" s="25"/>
    </row>
    <row r="9" spans="1:16">
      <c r="A9" s="13">
        <v>4</v>
      </c>
      <c r="B9" s="20"/>
      <c r="C9" s="44">
        <v>425866.74</v>
      </c>
      <c r="D9" s="21"/>
      <c r="E9" s="20"/>
      <c r="F9" s="20"/>
      <c r="G9" s="13">
        <v>4</v>
      </c>
    </row>
    <row r="10" spans="1:16">
      <c r="A10" s="13">
        <v>5</v>
      </c>
      <c r="B10" s="20"/>
      <c r="C10" s="21"/>
      <c r="D10" s="39"/>
      <c r="E10" s="20"/>
      <c r="F10" s="20"/>
      <c r="G10" s="13">
        <v>5</v>
      </c>
    </row>
    <row r="11" spans="1:16">
      <c r="A11" s="13">
        <v>6</v>
      </c>
      <c r="B11" s="20"/>
      <c r="C11" s="21"/>
      <c r="D11" s="21"/>
      <c r="E11" s="20"/>
      <c r="F11" s="20"/>
      <c r="G11" s="13">
        <v>6</v>
      </c>
    </row>
    <row r="12" spans="1:16">
      <c r="A12" s="13">
        <v>7</v>
      </c>
      <c r="B12" s="40"/>
      <c r="D12" s="39"/>
      <c r="E12" s="40"/>
      <c r="F12" s="40"/>
      <c r="G12" s="13">
        <v>7</v>
      </c>
    </row>
    <row r="13" spans="1:16">
      <c r="A13" s="13">
        <v>8</v>
      </c>
      <c r="B13" s="43"/>
      <c r="C13" s="36"/>
      <c r="D13" s="36"/>
      <c r="E13" s="43"/>
      <c r="F13" s="43"/>
      <c r="G13" s="13">
        <v>8</v>
      </c>
    </row>
    <row r="14" spans="1:16">
      <c r="A14" s="13">
        <v>9</v>
      </c>
      <c r="B14" s="20"/>
      <c r="C14" s="21"/>
      <c r="D14" s="21"/>
      <c r="E14" s="20"/>
      <c r="F14" s="20"/>
      <c r="G14" s="13">
        <v>9</v>
      </c>
    </row>
    <row r="15" spans="1:16">
      <c r="A15" s="13">
        <v>10</v>
      </c>
      <c r="B15" s="20"/>
      <c r="C15" s="21"/>
      <c r="D15" s="21"/>
      <c r="E15" s="20"/>
      <c r="F15" s="20"/>
      <c r="G15" s="13">
        <v>10</v>
      </c>
    </row>
    <row r="16" spans="1:16">
      <c r="A16" s="13">
        <v>11</v>
      </c>
      <c r="B16" s="40"/>
      <c r="C16" s="44"/>
      <c r="D16" s="44"/>
      <c r="E16" s="40"/>
      <c r="F16" s="40"/>
      <c r="G16" s="13">
        <v>11</v>
      </c>
    </row>
    <row r="17" spans="1:11">
      <c r="A17" s="13">
        <v>12</v>
      </c>
      <c r="B17" s="20"/>
      <c r="C17" s="21"/>
      <c r="D17" s="21"/>
      <c r="E17" s="20"/>
      <c r="F17" s="20"/>
      <c r="G17" s="13">
        <v>12</v>
      </c>
    </row>
    <row r="18" spans="1:11">
      <c r="A18" s="13">
        <v>13</v>
      </c>
      <c r="B18" s="22"/>
      <c r="C18" s="21"/>
      <c r="D18" s="24"/>
      <c r="E18" s="22"/>
      <c r="F18" s="22"/>
      <c r="G18" s="13">
        <v>13</v>
      </c>
    </row>
    <row r="19" spans="1:11">
      <c r="A19" s="13">
        <v>14</v>
      </c>
      <c r="B19" s="37"/>
      <c r="C19" s="39"/>
      <c r="D19" s="39"/>
      <c r="E19" s="37"/>
      <c r="F19" s="37"/>
      <c r="G19" s="13">
        <v>14</v>
      </c>
    </row>
    <row r="20" spans="1:11">
      <c r="A20" s="13">
        <v>15</v>
      </c>
      <c r="B20" s="43"/>
      <c r="C20" s="44"/>
      <c r="D20" s="44"/>
      <c r="E20" s="43"/>
      <c r="F20" s="43"/>
      <c r="G20" s="13">
        <v>15</v>
      </c>
      <c r="H20" s="70" t="s">
        <v>28</v>
      </c>
      <c r="I20" s="67" t="s">
        <v>29</v>
      </c>
    </row>
    <row r="21" spans="1:11">
      <c r="A21" s="13">
        <v>16</v>
      </c>
      <c r="B21" s="43"/>
      <c r="C21" s="50"/>
      <c r="D21" s="44"/>
      <c r="E21" s="43"/>
      <c r="F21" s="43"/>
      <c r="G21" s="13">
        <v>16</v>
      </c>
      <c r="I21" s="25"/>
      <c r="J21" s="25"/>
      <c r="K21" s="25"/>
    </row>
    <row r="22" spans="1:11">
      <c r="A22" s="13">
        <v>17</v>
      </c>
      <c r="B22" s="52"/>
      <c r="C22" s="72"/>
      <c r="D22" s="44"/>
      <c r="E22" s="43"/>
      <c r="F22" s="43"/>
      <c r="G22" s="13">
        <v>17</v>
      </c>
    </row>
    <row r="23" spans="1:11">
      <c r="A23" s="13">
        <v>18</v>
      </c>
      <c r="B23" s="43"/>
      <c r="C23" s="73"/>
      <c r="D23" s="53"/>
      <c r="E23" s="43"/>
      <c r="F23" s="43"/>
      <c r="G23" s="13">
        <v>18</v>
      </c>
    </row>
    <row r="24" spans="1:11">
      <c r="A24" s="13">
        <v>19</v>
      </c>
      <c r="B24" s="43"/>
      <c r="C24" s="44"/>
      <c r="D24" s="44"/>
      <c r="E24" s="43"/>
      <c r="F24" s="43"/>
      <c r="G24" s="13">
        <v>19</v>
      </c>
    </row>
    <row r="25" spans="1:11">
      <c r="A25" s="13">
        <v>20</v>
      </c>
      <c r="B25" s="43">
        <f>151000+51196.18</f>
        <v>202196.18</v>
      </c>
      <c r="C25" s="36"/>
      <c r="D25" s="44">
        <v>42749.53</v>
      </c>
      <c r="E25" s="43">
        <v>1270.78</v>
      </c>
      <c r="F25" s="43">
        <v>60970.78</v>
      </c>
      <c r="G25" s="13">
        <v>20</v>
      </c>
    </row>
    <row r="26" spans="1:11">
      <c r="A26" s="13">
        <v>21</v>
      </c>
      <c r="B26" s="20"/>
      <c r="C26" s="21"/>
      <c r="D26" s="21"/>
      <c r="E26" s="20"/>
      <c r="F26" s="20"/>
      <c r="G26" s="13">
        <v>21</v>
      </c>
    </row>
    <row r="27" spans="1:11">
      <c r="A27" s="13">
        <v>22</v>
      </c>
      <c r="B27" s="20"/>
      <c r="C27" s="21"/>
      <c r="D27" s="21"/>
      <c r="E27" s="20"/>
      <c r="F27" s="20"/>
      <c r="G27" s="13">
        <v>22</v>
      </c>
    </row>
    <row r="28" spans="1:11">
      <c r="A28" s="13">
        <v>23</v>
      </c>
      <c r="B28" s="20"/>
      <c r="C28" s="44">
        <v>544817.9</v>
      </c>
      <c r="D28" s="21"/>
      <c r="E28" s="20"/>
      <c r="F28" s="20"/>
      <c r="G28" s="13">
        <v>23</v>
      </c>
    </row>
    <row r="29" spans="1:11">
      <c r="A29" s="13">
        <v>24</v>
      </c>
      <c r="B29" s="20"/>
      <c r="C29" s="21"/>
      <c r="D29" s="21"/>
      <c r="E29" s="20"/>
      <c r="F29" s="20"/>
      <c r="G29" s="13">
        <v>24</v>
      </c>
    </row>
    <row r="30" spans="1:11">
      <c r="A30" s="13">
        <v>25</v>
      </c>
      <c r="B30" s="20"/>
      <c r="C30" s="21"/>
      <c r="D30" s="21"/>
      <c r="E30" s="20"/>
      <c r="F30" s="20"/>
      <c r="G30" s="13">
        <v>25</v>
      </c>
    </row>
    <row r="31" spans="1:11">
      <c r="A31" s="13">
        <v>26</v>
      </c>
      <c r="B31" s="20"/>
      <c r="C31" s="21"/>
      <c r="D31" s="21"/>
      <c r="E31" s="20"/>
      <c r="F31" s="20"/>
      <c r="G31" s="13">
        <v>26</v>
      </c>
    </row>
    <row r="32" spans="1:11">
      <c r="A32" s="13">
        <v>27</v>
      </c>
      <c r="B32" s="20"/>
      <c r="C32" s="21"/>
      <c r="D32" s="21"/>
      <c r="E32" s="20"/>
      <c r="F32" s="20"/>
      <c r="G32" s="13">
        <v>27</v>
      </c>
    </row>
    <row r="33" spans="1:12">
      <c r="A33" s="13">
        <v>28</v>
      </c>
      <c r="B33" s="20"/>
      <c r="C33" s="21"/>
      <c r="D33" s="21"/>
      <c r="E33" s="20"/>
      <c r="F33" s="20"/>
      <c r="G33" s="13">
        <v>28</v>
      </c>
    </row>
    <row r="34" spans="1:12">
      <c r="A34" s="13">
        <v>29</v>
      </c>
      <c r="B34" s="20"/>
      <c r="C34" s="21"/>
      <c r="D34" s="21"/>
      <c r="E34" s="20"/>
      <c r="F34" s="20"/>
      <c r="G34" s="13">
        <v>29</v>
      </c>
      <c r="I34" s="25"/>
      <c r="J34" s="25"/>
      <c r="K34" s="25"/>
      <c r="L34" s="25"/>
    </row>
    <row r="35" spans="1:12">
      <c r="A35" s="13">
        <v>30</v>
      </c>
      <c r="B35" s="20"/>
      <c r="C35" s="21"/>
      <c r="D35" s="21"/>
      <c r="E35" s="20"/>
      <c r="F35" s="20"/>
      <c r="G35" s="13">
        <v>30</v>
      </c>
    </row>
    <row r="36" spans="1:12">
      <c r="A36" s="13">
        <v>31</v>
      </c>
      <c r="B36" s="20"/>
      <c r="C36" s="21"/>
      <c r="D36" s="21"/>
      <c r="E36" s="20"/>
      <c r="F36" s="20"/>
      <c r="G36" s="13">
        <v>31</v>
      </c>
    </row>
    <row r="37" spans="1:12">
      <c r="A37" s="14"/>
      <c r="B37" s="26"/>
      <c r="C37" s="15"/>
      <c r="D37" s="15"/>
      <c r="E37" s="16"/>
      <c r="F37" s="16"/>
    </row>
    <row r="38" spans="1:12" ht="13.5" thickBot="1">
      <c r="A38" s="17" t="s">
        <v>11</v>
      </c>
      <c r="B38" s="23">
        <f t="shared" ref="B38:F38" si="0">SUM(B6:B37)</f>
        <v>202196.18</v>
      </c>
      <c r="C38" s="19">
        <f t="shared" si="0"/>
        <v>970684.64</v>
      </c>
      <c r="D38" s="19">
        <f t="shared" si="0"/>
        <v>42749.53</v>
      </c>
      <c r="E38" s="18">
        <f t="shared" si="0"/>
        <v>1270.78</v>
      </c>
      <c r="F38" s="18">
        <f t="shared" si="0"/>
        <v>60970.78</v>
      </c>
    </row>
    <row r="39" spans="1:12" ht="13.5" thickTop="1"/>
  </sheetData>
  <mergeCells count="2">
    <mergeCell ref="A1:F1"/>
    <mergeCell ref="A2:F2"/>
  </mergeCells>
  <phoneticPr fontId="11" type="noConversion"/>
  <pageMargins left="0.75" right="0.75" top="1" bottom="1" header="0.5" footer="0.5"/>
  <pageSetup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39"/>
  <sheetViews>
    <sheetView topLeftCell="A4" zoomScale="85" workbookViewId="0">
      <selection activeCell="E28" sqref="E28"/>
    </sheetView>
  </sheetViews>
  <sheetFormatPr defaultRowHeight="12.75"/>
  <cols>
    <col min="1" max="1" width="9.7109375" customWidth="1"/>
    <col min="2" max="4" width="13.7109375" bestFit="1" customWidth="1"/>
    <col min="5" max="6" width="12.7109375" customWidth="1"/>
    <col min="7" max="9" width="9.140625" customWidth="1"/>
  </cols>
  <sheetData>
    <row r="1" spans="1:16" ht="19.5">
      <c r="A1" s="76" t="s">
        <v>0</v>
      </c>
      <c r="B1" s="76"/>
      <c r="C1" s="76"/>
      <c r="D1" s="76"/>
      <c r="E1" s="76"/>
      <c r="F1" s="76"/>
      <c r="H1" s="41" t="s">
        <v>14</v>
      </c>
      <c r="I1" s="41"/>
      <c r="J1" s="41"/>
      <c r="K1" s="41"/>
      <c r="L1" s="41"/>
      <c r="M1" s="41"/>
      <c r="N1" s="41"/>
      <c r="O1" s="41"/>
    </row>
    <row r="2" spans="1:16" ht="19.5">
      <c r="A2" s="76" t="s">
        <v>24</v>
      </c>
      <c r="B2" s="76"/>
      <c r="C2" s="76"/>
      <c r="D2" s="76"/>
      <c r="E2" s="76"/>
      <c r="F2" s="76"/>
    </row>
    <row r="3" spans="1:16">
      <c r="A3" s="2"/>
      <c r="B3" s="2"/>
      <c r="C3" s="4"/>
      <c r="D3" s="2"/>
      <c r="E3" s="3"/>
      <c r="F3" s="3"/>
    </row>
    <row r="4" spans="1:16">
      <c r="A4" s="5" t="s">
        <v>1</v>
      </c>
      <c r="B4" s="8" t="s">
        <v>2</v>
      </c>
      <c r="C4" s="7" t="s">
        <v>3</v>
      </c>
      <c r="D4" s="7" t="s">
        <v>4</v>
      </c>
      <c r="E4" s="6" t="s">
        <v>5</v>
      </c>
      <c r="F4" s="6" t="s">
        <v>13</v>
      </c>
    </row>
    <row r="5" spans="1:16">
      <c r="A5" s="9" t="s">
        <v>6</v>
      </c>
      <c r="B5" s="12" t="s">
        <v>7</v>
      </c>
      <c r="C5" s="11" t="s">
        <v>8</v>
      </c>
      <c r="D5" s="11" t="s">
        <v>9</v>
      </c>
      <c r="E5" s="10" t="s">
        <v>10</v>
      </c>
      <c r="F5" s="10" t="s">
        <v>12</v>
      </c>
    </row>
    <row r="6" spans="1:16">
      <c r="A6" s="13">
        <v>1</v>
      </c>
      <c r="B6" s="20"/>
      <c r="C6" s="21"/>
      <c r="D6" s="21"/>
      <c r="E6" s="20"/>
      <c r="F6" s="20"/>
      <c r="G6" s="13">
        <v>1</v>
      </c>
    </row>
    <row r="7" spans="1:16">
      <c r="A7" s="13">
        <v>2</v>
      </c>
      <c r="B7" s="20"/>
      <c r="C7" s="21"/>
      <c r="D7" s="21"/>
      <c r="E7" s="20"/>
      <c r="F7" s="20"/>
      <c r="G7" s="13">
        <v>2</v>
      </c>
      <c r="I7" s="25"/>
      <c r="J7" s="25"/>
      <c r="K7" s="25"/>
      <c r="L7" s="25"/>
      <c r="M7" s="25"/>
      <c r="N7" s="25"/>
      <c r="O7" s="25"/>
      <c r="P7" s="25"/>
    </row>
    <row r="8" spans="1:16">
      <c r="A8" s="13">
        <v>3</v>
      </c>
      <c r="B8" s="20"/>
      <c r="C8" s="21"/>
      <c r="D8" s="21"/>
      <c r="E8" s="20"/>
      <c r="F8" s="20"/>
      <c r="G8" s="13">
        <v>3</v>
      </c>
      <c r="I8" s="25"/>
      <c r="J8" s="25"/>
      <c r="K8" s="25"/>
      <c r="L8" s="25"/>
      <c r="M8" s="25"/>
      <c r="N8" s="25"/>
      <c r="O8" s="25"/>
      <c r="P8" s="25"/>
    </row>
    <row r="9" spans="1:16">
      <c r="A9" s="13">
        <v>4</v>
      </c>
      <c r="B9" s="20"/>
      <c r="C9" s="21"/>
      <c r="D9" s="21"/>
      <c r="E9" s="20"/>
      <c r="F9" s="20"/>
      <c r="G9" s="13">
        <v>4</v>
      </c>
    </row>
    <row r="10" spans="1:16">
      <c r="A10" s="13">
        <v>5</v>
      </c>
      <c r="B10" s="20"/>
      <c r="C10" s="21"/>
      <c r="D10" s="39"/>
      <c r="E10" s="20"/>
      <c r="F10" s="20"/>
      <c r="G10" s="13">
        <v>5</v>
      </c>
    </row>
    <row r="11" spans="1:16">
      <c r="A11" s="13">
        <v>6</v>
      </c>
      <c r="B11" s="20"/>
      <c r="C11" s="21"/>
      <c r="D11" s="21"/>
      <c r="E11" s="20"/>
      <c r="F11" s="20"/>
      <c r="G11" s="13">
        <v>6</v>
      </c>
    </row>
    <row r="12" spans="1:16">
      <c r="A12" s="13">
        <v>7</v>
      </c>
      <c r="B12" s="40"/>
      <c r="C12" s="21"/>
      <c r="D12" s="21"/>
      <c r="E12" s="40"/>
      <c r="F12" s="20"/>
      <c r="G12" s="13">
        <v>7</v>
      </c>
    </row>
    <row r="13" spans="1:16">
      <c r="A13" s="13">
        <v>8</v>
      </c>
      <c r="B13" s="41"/>
      <c r="C13" s="39"/>
      <c r="D13" s="39"/>
      <c r="E13" s="41"/>
      <c r="F13" s="40"/>
      <c r="G13" s="13">
        <v>8</v>
      </c>
    </row>
    <row r="14" spans="1:16">
      <c r="A14" s="13">
        <v>9</v>
      </c>
      <c r="B14" s="20"/>
      <c r="C14" s="21"/>
      <c r="D14" s="21"/>
      <c r="E14" s="20"/>
      <c r="F14" s="20"/>
      <c r="G14" s="13">
        <v>9</v>
      </c>
    </row>
    <row r="15" spans="1:16">
      <c r="A15" s="13">
        <v>10</v>
      </c>
      <c r="B15" s="20"/>
      <c r="C15" s="21"/>
      <c r="D15" s="21"/>
      <c r="E15" s="20"/>
      <c r="F15" s="20"/>
      <c r="G15" s="13">
        <v>10</v>
      </c>
    </row>
    <row r="16" spans="1:16">
      <c r="A16" s="13">
        <v>11</v>
      </c>
      <c r="B16" s="43"/>
      <c r="C16" s="36"/>
      <c r="E16" s="43"/>
      <c r="F16" s="43"/>
      <c r="G16" s="13">
        <v>11</v>
      </c>
    </row>
    <row r="17" spans="1:11">
      <c r="A17" s="13">
        <v>12</v>
      </c>
      <c r="B17" s="20"/>
      <c r="C17" s="44"/>
      <c r="D17" s="44"/>
      <c r="E17" s="20"/>
      <c r="F17" s="20"/>
      <c r="G17" s="13">
        <v>12</v>
      </c>
    </row>
    <row r="18" spans="1:11">
      <c r="A18" s="13">
        <v>13</v>
      </c>
      <c r="B18" s="22"/>
      <c r="C18" s="21"/>
      <c r="D18" s="24"/>
      <c r="E18" s="22"/>
      <c r="F18" s="22"/>
      <c r="G18" s="13">
        <v>13</v>
      </c>
    </row>
    <row r="19" spans="1:11">
      <c r="A19" s="13">
        <v>14</v>
      </c>
      <c r="B19" s="43"/>
      <c r="C19" s="44"/>
      <c r="D19" s="44"/>
      <c r="E19" s="43"/>
      <c r="F19" s="43"/>
      <c r="G19" s="13">
        <v>14</v>
      </c>
    </row>
    <row r="20" spans="1:11">
      <c r="A20" s="13">
        <v>15</v>
      </c>
      <c r="B20" s="35"/>
      <c r="C20" s="36"/>
      <c r="D20" s="36"/>
      <c r="E20" s="35"/>
      <c r="F20" s="35"/>
      <c r="G20" s="13">
        <v>15</v>
      </c>
      <c r="H20" s="70" t="s">
        <v>28</v>
      </c>
      <c r="I20" s="67" t="s">
        <v>29</v>
      </c>
    </row>
    <row r="21" spans="1:11">
      <c r="A21" s="13">
        <v>16</v>
      </c>
      <c r="B21" s="20"/>
      <c r="C21" s="42"/>
      <c r="D21" s="21"/>
      <c r="E21" s="20"/>
      <c r="F21" s="20"/>
      <c r="G21" s="13">
        <v>16</v>
      </c>
      <c r="I21" s="25"/>
      <c r="J21" s="25"/>
      <c r="K21" s="25"/>
    </row>
    <row r="22" spans="1:11">
      <c r="A22" s="13">
        <v>17</v>
      </c>
      <c r="B22" s="52"/>
      <c r="C22" s="61"/>
      <c r="D22" s="53"/>
      <c r="E22" s="43"/>
      <c r="F22" s="43"/>
      <c r="G22" s="13">
        <v>17</v>
      </c>
    </row>
    <row r="23" spans="1:11">
      <c r="A23" s="13">
        <v>18</v>
      </c>
      <c r="B23" s="20"/>
      <c r="C23" s="33"/>
      <c r="D23" s="36"/>
      <c r="E23" s="20"/>
      <c r="F23" s="20"/>
      <c r="G23" s="13">
        <v>18</v>
      </c>
    </row>
    <row r="24" spans="1:11">
      <c r="A24" s="13">
        <v>19</v>
      </c>
      <c r="B24" s="35"/>
      <c r="C24" s="44"/>
      <c r="D24" s="36"/>
      <c r="E24" s="35"/>
      <c r="F24" s="35"/>
      <c r="G24" s="13">
        <v>19</v>
      </c>
    </row>
    <row r="25" spans="1:11">
      <c r="A25" s="13">
        <v>20</v>
      </c>
      <c r="B25" s="20"/>
      <c r="C25" s="21"/>
      <c r="D25" s="21"/>
      <c r="E25" s="20"/>
      <c r="F25" s="20"/>
      <c r="G25" s="13">
        <v>20</v>
      </c>
    </row>
    <row r="26" spans="1:11">
      <c r="A26" s="13">
        <v>21</v>
      </c>
      <c r="B26" s="20"/>
      <c r="C26" s="21"/>
      <c r="D26" s="21"/>
      <c r="E26" s="20"/>
      <c r="F26" s="20"/>
      <c r="G26" s="13">
        <v>21</v>
      </c>
    </row>
    <row r="27" spans="1:11">
      <c r="A27" s="13">
        <v>22</v>
      </c>
      <c r="B27" s="20"/>
      <c r="C27" s="21"/>
      <c r="D27" s="21"/>
      <c r="E27" s="20"/>
      <c r="F27" s="20"/>
      <c r="G27" s="13">
        <v>22</v>
      </c>
    </row>
    <row r="28" spans="1:11">
      <c r="A28" s="13">
        <v>23</v>
      </c>
      <c r="B28" s="43">
        <f>190000+135995.16</f>
        <v>325995.16000000003</v>
      </c>
      <c r="C28" s="36"/>
      <c r="D28" s="44">
        <v>27216.66</v>
      </c>
      <c r="E28" s="43">
        <v>1394.31</v>
      </c>
      <c r="F28" s="43">
        <v>53478.6</v>
      </c>
      <c r="G28" s="13">
        <v>23</v>
      </c>
    </row>
    <row r="29" spans="1:11">
      <c r="A29" s="13">
        <v>24</v>
      </c>
      <c r="B29" s="20"/>
      <c r="C29" s="36">
        <v>495101.28</v>
      </c>
      <c r="D29" s="21"/>
      <c r="E29" s="20"/>
      <c r="F29" s="20"/>
      <c r="G29" s="13">
        <v>24</v>
      </c>
    </row>
    <row r="30" spans="1:11">
      <c r="A30" s="13">
        <v>25</v>
      </c>
      <c r="B30" s="20"/>
      <c r="C30" s="21"/>
      <c r="D30" s="21"/>
      <c r="E30" s="20"/>
      <c r="F30" s="20"/>
      <c r="G30" s="13">
        <v>25</v>
      </c>
    </row>
    <row r="31" spans="1:11">
      <c r="A31" s="13">
        <v>26</v>
      </c>
      <c r="B31" s="20"/>
      <c r="C31" s="21"/>
      <c r="D31" s="21"/>
      <c r="E31" s="20"/>
      <c r="F31" s="20"/>
      <c r="G31" s="13">
        <v>26</v>
      </c>
    </row>
    <row r="32" spans="1:11">
      <c r="A32" s="13">
        <v>27</v>
      </c>
      <c r="B32" s="20"/>
      <c r="C32" s="21"/>
      <c r="D32" s="21"/>
      <c r="E32" s="20"/>
      <c r="F32" s="20"/>
      <c r="G32" s="13">
        <v>27</v>
      </c>
    </row>
    <row r="33" spans="1:12">
      <c r="A33" s="13">
        <v>28</v>
      </c>
      <c r="B33" s="20"/>
      <c r="C33" s="21"/>
      <c r="D33" s="21"/>
      <c r="E33" s="20"/>
      <c r="F33" s="20"/>
      <c r="G33" s="13">
        <v>28</v>
      </c>
    </row>
    <row r="34" spans="1:12">
      <c r="A34" s="13">
        <v>29</v>
      </c>
      <c r="B34" s="20"/>
      <c r="C34" s="21"/>
      <c r="D34" s="21"/>
      <c r="E34" s="20"/>
      <c r="F34" s="20"/>
      <c r="G34" s="13">
        <v>29</v>
      </c>
      <c r="I34" s="25"/>
      <c r="J34" s="25"/>
      <c r="K34" s="25"/>
      <c r="L34" s="25"/>
    </row>
    <row r="35" spans="1:12">
      <c r="A35" s="13">
        <v>30</v>
      </c>
      <c r="B35" s="20"/>
      <c r="C35" s="21"/>
      <c r="D35" s="21"/>
      <c r="E35" s="20"/>
      <c r="F35" s="20"/>
      <c r="G35" s="13">
        <v>30</v>
      </c>
    </row>
    <row r="36" spans="1:12">
      <c r="A36" s="13">
        <v>31</v>
      </c>
      <c r="B36" s="20"/>
      <c r="C36" s="21"/>
      <c r="D36" s="21"/>
      <c r="E36" s="20"/>
      <c r="F36" s="20"/>
      <c r="G36" s="13">
        <v>31</v>
      </c>
    </row>
    <row r="37" spans="1:12">
      <c r="A37" s="14"/>
      <c r="B37" s="26"/>
      <c r="C37" s="15"/>
      <c r="D37" s="15"/>
      <c r="E37" s="16"/>
      <c r="F37" s="16"/>
    </row>
    <row r="38" spans="1:12" ht="13.5" thickBot="1">
      <c r="A38" s="17" t="s">
        <v>11</v>
      </c>
      <c r="B38" s="23">
        <f t="shared" ref="B38:F38" si="0">SUM(B6:B37)</f>
        <v>325995.16000000003</v>
      </c>
      <c r="C38" s="19">
        <f t="shared" si="0"/>
        <v>495101.28</v>
      </c>
      <c r="D38" s="19">
        <f t="shared" si="0"/>
        <v>27216.66</v>
      </c>
      <c r="E38" s="18">
        <f t="shared" si="0"/>
        <v>1394.31</v>
      </c>
      <c r="F38" s="18">
        <f t="shared" si="0"/>
        <v>53478.6</v>
      </c>
    </row>
    <row r="39" spans="1:12" ht="13.5" thickTop="1"/>
  </sheetData>
  <mergeCells count="2">
    <mergeCell ref="A1:F1"/>
    <mergeCell ref="A2:F2"/>
  </mergeCells>
  <phoneticPr fontId="11" type="noConversion"/>
  <pageMargins left="0.75" right="0.75" top="1" bottom="1" header="0.5" footer="0.5"/>
  <pageSetup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49"/>
  <sheetViews>
    <sheetView zoomScale="85" zoomScaleNormal="85" workbookViewId="0">
      <selection activeCell="I27" sqref="I27"/>
    </sheetView>
  </sheetViews>
  <sheetFormatPr defaultRowHeight="12.75"/>
  <cols>
    <col min="1" max="1" width="9.7109375" customWidth="1"/>
    <col min="2" max="4" width="13.7109375" bestFit="1" customWidth="1"/>
    <col min="5" max="6" width="12.7109375" customWidth="1"/>
    <col min="7" max="10" width="9.140625" customWidth="1"/>
  </cols>
  <sheetData>
    <row r="1" spans="1:16" ht="19.5">
      <c r="A1" s="76" t="s">
        <v>0</v>
      </c>
      <c r="B1" s="76"/>
      <c r="C1" s="76"/>
      <c r="D1" s="76"/>
      <c r="E1" s="76"/>
      <c r="F1" s="76"/>
      <c r="H1" s="41" t="s">
        <v>14</v>
      </c>
      <c r="I1" s="41"/>
      <c r="J1" s="41"/>
      <c r="K1" s="41"/>
      <c r="L1" s="41"/>
      <c r="M1" s="41"/>
      <c r="N1" s="41"/>
      <c r="O1" s="41"/>
    </row>
    <row r="2" spans="1:16" ht="19.5">
      <c r="A2" s="77" t="s">
        <v>23</v>
      </c>
      <c r="B2" s="76"/>
      <c r="C2" s="76"/>
      <c r="D2" s="76"/>
      <c r="E2" s="76"/>
      <c r="F2" s="76"/>
    </row>
    <row r="3" spans="1:16">
      <c r="A3" s="2"/>
      <c r="B3" s="2"/>
      <c r="C3" s="4"/>
      <c r="D3" s="2"/>
      <c r="E3" s="3"/>
      <c r="F3" s="3"/>
    </row>
    <row r="4" spans="1:16">
      <c r="A4" s="5" t="s">
        <v>1</v>
      </c>
      <c r="B4" s="8" t="s">
        <v>2</v>
      </c>
      <c r="C4" s="7" t="s">
        <v>3</v>
      </c>
      <c r="D4" s="7" t="s">
        <v>4</v>
      </c>
      <c r="E4" s="6" t="s">
        <v>5</v>
      </c>
      <c r="F4" s="6" t="s">
        <v>13</v>
      </c>
    </row>
    <row r="5" spans="1:16">
      <c r="A5" s="9" t="s">
        <v>6</v>
      </c>
      <c r="B5" s="12" t="s">
        <v>7</v>
      </c>
      <c r="C5" s="11" t="s">
        <v>8</v>
      </c>
      <c r="D5" s="11" t="s">
        <v>9</v>
      </c>
      <c r="E5" s="10" t="s">
        <v>10</v>
      </c>
      <c r="F5" s="10" t="s">
        <v>12</v>
      </c>
    </row>
    <row r="6" spans="1:16">
      <c r="A6" s="13">
        <v>1</v>
      </c>
      <c r="B6" s="20"/>
      <c r="C6" s="21"/>
      <c r="D6" s="21"/>
      <c r="E6" s="20"/>
      <c r="F6" s="20"/>
      <c r="G6" s="13">
        <v>1</v>
      </c>
    </row>
    <row r="7" spans="1:16">
      <c r="A7" s="13">
        <v>2</v>
      </c>
      <c r="B7" s="20"/>
      <c r="C7" s="21"/>
      <c r="D7" s="21"/>
      <c r="E7" s="20"/>
      <c r="F7" s="20"/>
      <c r="G7" s="13">
        <v>2</v>
      </c>
      <c r="I7" s="25"/>
      <c r="J7" s="25"/>
      <c r="K7" s="25"/>
      <c r="L7" s="25"/>
      <c r="M7" s="25"/>
      <c r="N7" s="25"/>
      <c r="O7" s="25"/>
      <c r="P7" s="25"/>
    </row>
    <row r="8" spans="1:16">
      <c r="A8" s="13">
        <v>3</v>
      </c>
      <c r="B8" s="20"/>
      <c r="C8" s="21"/>
      <c r="D8" s="21"/>
      <c r="E8" s="20"/>
      <c r="F8" s="20"/>
      <c r="G8" s="13">
        <v>3</v>
      </c>
      <c r="I8" s="25"/>
      <c r="J8" s="25"/>
      <c r="K8" s="25"/>
      <c r="L8" s="25"/>
      <c r="M8" s="25"/>
      <c r="N8" s="25"/>
      <c r="O8" s="25"/>
      <c r="P8" s="25"/>
    </row>
    <row r="9" spans="1:16">
      <c r="A9" s="13">
        <v>4</v>
      </c>
      <c r="B9" s="20"/>
      <c r="C9" s="21"/>
      <c r="D9" s="21"/>
      <c r="E9" s="20"/>
      <c r="F9" s="20"/>
      <c r="G9" s="13">
        <v>4</v>
      </c>
    </row>
    <row r="10" spans="1:16">
      <c r="A10" s="13">
        <v>5</v>
      </c>
      <c r="B10" s="20"/>
      <c r="C10" s="21"/>
      <c r="D10" s="39"/>
      <c r="E10" s="20"/>
      <c r="F10" s="20"/>
      <c r="G10" s="13">
        <v>5</v>
      </c>
    </row>
    <row r="11" spans="1:16">
      <c r="A11" s="13">
        <v>6</v>
      </c>
      <c r="B11" s="20"/>
      <c r="C11" s="21"/>
      <c r="D11" s="21"/>
      <c r="E11" s="20"/>
      <c r="F11" s="20"/>
      <c r="G11" s="13">
        <v>6</v>
      </c>
    </row>
    <row r="12" spans="1:16">
      <c r="A12" s="13">
        <v>7</v>
      </c>
      <c r="B12" s="20"/>
      <c r="C12" s="21"/>
      <c r="D12" s="21"/>
      <c r="E12" s="20"/>
      <c r="F12" s="43"/>
      <c r="G12" s="13">
        <v>7</v>
      </c>
    </row>
    <row r="13" spans="1:16">
      <c r="A13" s="13">
        <v>8</v>
      </c>
      <c r="B13" s="20"/>
      <c r="C13" s="21"/>
      <c r="D13" s="21"/>
      <c r="E13" s="20"/>
      <c r="F13" s="20"/>
      <c r="G13" s="13">
        <v>8</v>
      </c>
    </row>
    <row r="14" spans="1:16">
      <c r="A14" s="13">
        <v>9</v>
      </c>
      <c r="B14" s="20"/>
      <c r="C14" s="21"/>
      <c r="D14" s="21"/>
      <c r="E14" s="20"/>
      <c r="F14" s="20"/>
      <c r="G14" s="13">
        <v>9</v>
      </c>
    </row>
    <row r="15" spans="1:16">
      <c r="A15" s="13">
        <v>10</v>
      </c>
      <c r="B15" s="20"/>
      <c r="C15" s="21"/>
      <c r="D15" s="21"/>
      <c r="E15" s="20"/>
      <c r="F15" s="20"/>
      <c r="G15" s="13">
        <v>10</v>
      </c>
    </row>
    <row r="16" spans="1:16">
      <c r="A16" s="13">
        <v>11</v>
      </c>
      <c r="B16" s="43"/>
      <c r="C16" s="21"/>
      <c r="E16" s="43"/>
      <c r="F16" s="43"/>
      <c r="G16" s="13">
        <v>11</v>
      </c>
    </row>
    <row r="17" spans="1:11">
      <c r="A17" s="13">
        <v>12</v>
      </c>
      <c r="B17" s="20"/>
      <c r="C17" s="21"/>
      <c r="D17" s="21"/>
      <c r="E17" s="20"/>
      <c r="F17" s="20"/>
      <c r="G17" s="13">
        <v>12</v>
      </c>
    </row>
    <row r="18" spans="1:11">
      <c r="A18" s="13">
        <v>13</v>
      </c>
      <c r="B18" s="35"/>
      <c r="C18" s="36"/>
      <c r="D18" s="36"/>
      <c r="E18" s="35"/>
      <c r="F18" s="35"/>
      <c r="G18" s="13">
        <v>13</v>
      </c>
    </row>
    <row r="19" spans="1:11">
      <c r="A19" s="13">
        <v>14</v>
      </c>
      <c r="B19" s="43"/>
      <c r="C19" s="44"/>
      <c r="D19" s="44"/>
      <c r="E19" s="43"/>
      <c r="F19" s="43"/>
      <c r="G19" s="13">
        <v>14</v>
      </c>
    </row>
    <row r="20" spans="1:11">
      <c r="A20" s="13">
        <v>15</v>
      </c>
      <c r="B20" s="35"/>
      <c r="C20" s="44"/>
      <c r="D20" s="36"/>
      <c r="E20" s="35"/>
      <c r="F20" s="35"/>
      <c r="G20" s="13">
        <v>15</v>
      </c>
      <c r="H20" s="70" t="s">
        <v>28</v>
      </c>
      <c r="I20" s="67" t="s">
        <v>29</v>
      </c>
    </row>
    <row r="21" spans="1:11">
      <c r="A21" s="13">
        <v>16</v>
      </c>
      <c r="B21" s="43"/>
      <c r="C21" s="42"/>
      <c r="D21" s="21"/>
      <c r="E21" s="43"/>
      <c r="F21" s="43"/>
      <c r="G21" s="13">
        <v>16</v>
      </c>
      <c r="I21" s="25"/>
      <c r="J21" s="25"/>
      <c r="K21" s="25"/>
    </row>
    <row r="22" spans="1:11">
      <c r="A22" s="13">
        <v>17</v>
      </c>
      <c r="B22" s="32"/>
      <c r="C22" s="34"/>
      <c r="D22" s="30"/>
      <c r="E22" s="31"/>
      <c r="F22" s="31"/>
      <c r="G22" s="13">
        <v>17</v>
      </c>
    </row>
    <row r="23" spans="1:11">
      <c r="A23" s="13">
        <v>18</v>
      </c>
      <c r="B23" s="20"/>
      <c r="C23" s="33"/>
      <c r="D23" s="36"/>
      <c r="E23" s="20"/>
      <c r="F23" s="20"/>
      <c r="G23" s="13">
        <v>18</v>
      </c>
    </row>
    <row r="24" spans="1:11">
      <c r="A24" s="13">
        <v>19</v>
      </c>
      <c r="B24" s="35"/>
      <c r="C24" s="44"/>
      <c r="D24" s="44"/>
      <c r="E24" s="35"/>
      <c r="F24" s="35"/>
      <c r="G24" s="13">
        <v>19</v>
      </c>
    </row>
    <row r="25" spans="1:11">
      <c r="A25" s="13">
        <v>20</v>
      </c>
      <c r="B25" s="20"/>
      <c r="C25" s="21"/>
      <c r="D25" s="21"/>
      <c r="E25" s="20"/>
      <c r="F25" s="20"/>
      <c r="G25" s="13">
        <v>20</v>
      </c>
    </row>
    <row r="26" spans="1:11">
      <c r="A26" s="13">
        <v>21</v>
      </c>
      <c r="B26" s="20"/>
      <c r="C26" s="21"/>
      <c r="D26" s="21"/>
      <c r="E26" s="20"/>
      <c r="F26" s="20"/>
      <c r="G26" s="13">
        <v>21</v>
      </c>
    </row>
    <row r="27" spans="1:11">
      <c r="A27" s="13">
        <v>22</v>
      </c>
      <c r="B27" s="43">
        <f>133000+77642.53</f>
        <v>210642.53</v>
      </c>
      <c r="C27" s="44">
        <v>475386.2</v>
      </c>
      <c r="D27" s="44">
        <v>27596.34</v>
      </c>
      <c r="E27" s="43">
        <v>643.46</v>
      </c>
      <c r="F27" s="43">
        <v>76498.91</v>
      </c>
      <c r="G27" s="13">
        <v>22</v>
      </c>
    </row>
    <row r="28" spans="1:11">
      <c r="A28" s="13">
        <v>23</v>
      </c>
      <c r="B28" s="20"/>
      <c r="C28" s="21"/>
      <c r="D28" s="21"/>
      <c r="E28" s="20"/>
      <c r="F28" s="20"/>
      <c r="G28" s="13">
        <v>23</v>
      </c>
    </row>
    <row r="29" spans="1:11">
      <c r="A29" s="13">
        <v>24</v>
      </c>
      <c r="B29" s="43"/>
      <c r="C29" s="36"/>
      <c r="E29" s="43"/>
      <c r="F29" s="41"/>
      <c r="G29" s="13">
        <v>24</v>
      </c>
    </row>
    <row r="30" spans="1:11">
      <c r="A30" s="13">
        <v>25</v>
      </c>
      <c r="B30" s="20"/>
      <c r="C30" s="21"/>
      <c r="D30" s="21"/>
      <c r="E30" s="20"/>
      <c r="F30" s="20"/>
      <c r="G30" s="13">
        <v>25</v>
      </c>
    </row>
    <row r="31" spans="1:11">
      <c r="A31" s="13">
        <v>26</v>
      </c>
      <c r="B31" s="20"/>
      <c r="C31" s="21"/>
      <c r="D31" s="21"/>
      <c r="E31" s="20"/>
      <c r="F31" s="20"/>
      <c r="G31" s="13">
        <v>26</v>
      </c>
    </row>
    <row r="32" spans="1:11">
      <c r="A32" s="13">
        <v>27</v>
      </c>
      <c r="B32" s="20"/>
      <c r="C32" s="21"/>
      <c r="D32" s="21"/>
      <c r="E32" s="20"/>
      <c r="F32" s="20"/>
      <c r="G32" s="13">
        <v>27</v>
      </c>
    </row>
    <row r="33" spans="1:12">
      <c r="A33" s="13">
        <v>28</v>
      </c>
      <c r="B33" s="20"/>
      <c r="C33" s="21"/>
      <c r="D33" s="44"/>
      <c r="E33" s="20"/>
      <c r="F33" s="43"/>
      <c r="G33" s="13">
        <v>28</v>
      </c>
    </row>
    <row r="34" spans="1:12">
      <c r="A34" s="13">
        <v>29</v>
      </c>
      <c r="B34" s="20"/>
      <c r="C34" s="21"/>
      <c r="D34" s="21"/>
      <c r="E34" s="20"/>
      <c r="F34" s="20"/>
      <c r="G34" s="13">
        <v>29</v>
      </c>
      <c r="I34" s="25"/>
      <c r="J34" s="25"/>
      <c r="K34" s="25"/>
      <c r="L34" s="25"/>
    </row>
    <row r="35" spans="1:12">
      <c r="A35" s="13">
        <v>30</v>
      </c>
      <c r="B35" s="20"/>
      <c r="C35" s="21"/>
      <c r="D35" s="21"/>
      <c r="E35" s="20"/>
      <c r="F35" s="20"/>
      <c r="G35" s="13">
        <v>30</v>
      </c>
    </row>
    <row r="36" spans="1:12">
      <c r="A36" s="13">
        <v>31</v>
      </c>
      <c r="B36" s="20"/>
      <c r="C36" s="21"/>
      <c r="D36" s="21"/>
      <c r="E36" s="20"/>
      <c r="F36" s="20"/>
      <c r="G36" s="13">
        <v>31</v>
      </c>
    </row>
    <row r="37" spans="1:12">
      <c r="A37" s="14"/>
      <c r="B37" s="26"/>
      <c r="C37" s="15"/>
      <c r="D37" s="15"/>
      <c r="E37" s="16"/>
      <c r="F37" s="16"/>
    </row>
    <row r="38" spans="1:12" ht="13.5" thickBot="1">
      <c r="A38" s="17" t="s">
        <v>11</v>
      </c>
      <c r="B38" s="23">
        <f t="shared" ref="B38:F38" si="0">SUM(B6:B37)</f>
        <v>210642.53</v>
      </c>
      <c r="C38" s="19">
        <f>SUM(C6:C37)</f>
        <v>475386.2</v>
      </c>
      <c r="D38" s="19">
        <f t="shared" si="0"/>
        <v>27596.34</v>
      </c>
      <c r="E38" s="18">
        <f t="shared" si="0"/>
        <v>643.46</v>
      </c>
      <c r="F38" s="18">
        <f t="shared" si="0"/>
        <v>76498.91</v>
      </c>
    </row>
    <row r="39" spans="1:12" ht="13.5" thickTop="1"/>
    <row r="41" spans="1:12">
      <c r="E41" s="29"/>
    </row>
    <row r="42" spans="1:12">
      <c r="E42" s="29"/>
    </row>
    <row r="43" spans="1:12">
      <c r="E43" s="29"/>
    </row>
    <row r="44" spans="1:12">
      <c r="E44" s="29"/>
    </row>
    <row r="45" spans="1:12">
      <c r="E45" s="29"/>
    </row>
    <row r="46" spans="1:12">
      <c r="E46" s="29"/>
    </row>
    <row r="47" spans="1:12">
      <c r="E47" s="29"/>
    </row>
    <row r="48" spans="1:12">
      <c r="E48" s="29"/>
    </row>
    <row r="49" spans="5:5">
      <c r="E49" s="28"/>
    </row>
  </sheetData>
  <mergeCells count="2">
    <mergeCell ref="A1:F1"/>
    <mergeCell ref="A2:F2"/>
  </mergeCells>
  <phoneticPr fontId="11" type="noConversion"/>
  <pageMargins left="0.75" right="0.75" top="1" bottom="1" header="0.5" footer="0.5"/>
  <pageSetup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49"/>
  <sheetViews>
    <sheetView topLeftCell="A4" zoomScale="85" workbookViewId="0">
      <selection activeCell="E18" sqref="E18"/>
    </sheetView>
  </sheetViews>
  <sheetFormatPr defaultRowHeight="12.75"/>
  <cols>
    <col min="1" max="1" width="9.5703125" bestFit="1" customWidth="1"/>
    <col min="2" max="4" width="13.7109375" bestFit="1" customWidth="1"/>
    <col min="5" max="5" width="12.42578125" bestFit="1" customWidth="1"/>
    <col min="6" max="6" width="13.7109375" bestFit="1" customWidth="1"/>
    <col min="7" max="10" width="9.140625" customWidth="1"/>
    <col min="11" max="11" width="9.28515625" customWidth="1"/>
  </cols>
  <sheetData>
    <row r="1" spans="1:16" ht="19.5">
      <c r="A1" s="76" t="s">
        <v>0</v>
      </c>
      <c r="B1" s="76"/>
      <c r="C1" s="76"/>
      <c r="D1" s="76"/>
      <c r="E1" s="76"/>
      <c r="F1" s="76"/>
      <c r="H1" s="41" t="s">
        <v>14</v>
      </c>
      <c r="I1" s="41"/>
      <c r="J1" s="41"/>
      <c r="K1" s="41"/>
      <c r="L1" s="41"/>
      <c r="M1" s="41"/>
      <c r="N1" s="41"/>
      <c r="O1" s="41"/>
    </row>
    <row r="2" spans="1:16" ht="19.5">
      <c r="A2" s="76" t="s">
        <v>22</v>
      </c>
      <c r="B2" s="76"/>
      <c r="C2" s="76"/>
      <c r="D2" s="76"/>
      <c r="E2" s="76"/>
      <c r="F2" s="76"/>
    </row>
    <row r="3" spans="1:16">
      <c r="A3" s="2"/>
      <c r="B3" s="2"/>
      <c r="C3" s="4"/>
      <c r="D3" s="2"/>
      <c r="E3" s="3"/>
      <c r="F3" s="3"/>
    </row>
    <row r="4" spans="1:16">
      <c r="A4" s="5" t="s">
        <v>1</v>
      </c>
      <c r="B4" s="8" t="s">
        <v>2</v>
      </c>
      <c r="C4" s="7" t="s">
        <v>3</v>
      </c>
      <c r="D4" s="7" t="s">
        <v>4</v>
      </c>
      <c r="E4" s="6" t="s">
        <v>5</v>
      </c>
      <c r="F4" s="6" t="s">
        <v>13</v>
      </c>
    </row>
    <row r="5" spans="1:16">
      <c r="A5" s="9" t="s">
        <v>6</v>
      </c>
      <c r="B5" s="12" t="s">
        <v>7</v>
      </c>
      <c r="C5" s="11" t="s">
        <v>8</v>
      </c>
      <c r="D5" s="11" t="s">
        <v>9</v>
      </c>
      <c r="E5" s="10" t="s">
        <v>10</v>
      </c>
      <c r="F5" s="10" t="s">
        <v>12</v>
      </c>
    </row>
    <row r="6" spans="1:16">
      <c r="A6" s="13">
        <v>1</v>
      </c>
      <c r="B6" s="20"/>
      <c r="C6" s="21"/>
      <c r="D6" s="21"/>
      <c r="E6" s="20"/>
      <c r="F6" s="20"/>
      <c r="G6" s="13">
        <v>1</v>
      </c>
    </row>
    <row r="7" spans="1:16">
      <c r="A7" s="13">
        <v>2</v>
      </c>
      <c r="B7" s="20"/>
      <c r="C7" s="21"/>
      <c r="D7" s="21"/>
      <c r="E7" s="20"/>
      <c r="F7" s="20"/>
      <c r="G7" s="13">
        <v>2</v>
      </c>
      <c r="I7" s="25"/>
      <c r="J7" s="25"/>
      <c r="K7" s="25"/>
      <c r="L7" s="25"/>
      <c r="M7" s="25"/>
      <c r="N7" s="25"/>
      <c r="O7" s="25"/>
      <c r="P7" s="25"/>
    </row>
    <row r="8" spans="1:16">
      <c r="A8" s="13">
        <v>3</v>
      </c>
      <c r="B8" s="20"/>
      <c r="C8" s="21"/>
      <c r="D8" s="21"/>
      <c r="E8" s="20"/>
      <c r="F8" s="20"/>
      <c r="G8" s="13">
        <v>3</v>
      </c>
      <c r="I8" s="25"/>
      <c r="J8" s="25"/>
      <c r="K8" s="25"/>
      <c r="L8" s="25"/>
      <c r="M8" s="25"/>
      <c r="N8" s="25"/>
      <c r="O8" s="25"/>
      <c r="P8" s="25"/>
    </row>
    <row r="9" spans="1:16">
      <c r="A9" s="13">
        <v>4</v>
      </c>
      <c r="B9" s="20"/>
      <c r="C9" s="44"/>
      <c r="D9" s="21"/>
      <c r="E9" s="20"/>
      <c r="F9" s="20"/>
      <c r="G9" s="13">
        <v>4</v>
      </c>
    </row>
    <row r="10" spans="1:16">
      <c r="A10" s="13">
        <v>5</v>
      </c>
      <c r="B10" s="20"/>
      <c r="C10" s="21"/>
      <c r="D10" s="39"/>
      <c r="E10" s="20"/>
      <c r="F10" s="20"/>
      <c r="G10" s="13">
        <v>5</v>
      </c>
    </row>
    <row r="11" spans="1:16">
      <c r="A11" s="13">
        <v>6</v>
      </c>
      <c r="B11" s="20"/>
      <c r="C11" s="21"/>
      <c r="D11" s="21"/>
      <c r="E11" s="20"/>
      <c r="F11" s="20"/>
      <c r="G11" s="13">
        <v>6</v>
      </c>
    </row>
    <row r="12" spans="1:16">
      <c r="A12" s="13">
        <v>7</v>
      </c>
      <c r="B12" s="20"/>
      <c r="C12" s="21"/>
      <c r="D12" s="21"/>
      <c r="E12" s="20"/>
      <c r="F12" s="20"/>
      <c r="G12" s="13">
        <v>7</v>
      </c>
    </row>
    <row r="13" spans="1:16">
      <c r="A13" s="13">
        <v>8</v>
      </c>
      <c r="B13" s="20"/>
      <c r="C13" s="21"/>
      <c r="D13" s="21"/>
      <c r="E13" s="20"/>
      <c r="F13" s="20"/>
      <c r="G13" s="13">
        <v>8</v>
      </c>
    </row>
    <row r="14" spans="1:16">
      <c r="A14" s="13">
        <v>9</v>
      </c>
      <c r="B14" s="40"/>
      <c r="C14" s="36"/>
      <c r="D14" s="39"/>
      <c r="E14" s="40"/>
      <c r="F14" s="40"/>
      <c r="G14" s="13">
        <v>9</v>
      </c>
    </row>
    <row r="15" spans="1:16">
      <c r="A15" s="13">
        <v>10</v>
      </c>
      <c r="B15" s="20"/>
      <c r="C15" s="39"/>
      <c r="D15" s="21"/>
      <c r="E15" s="20"/>
      <c r="F15" s="20"/>
      <c r="G15" s="13">
        <v>10</v>
      </c>
    </row>
    <row r="16" spans="1:16">
      <c r="A16" s="13">
        <v>11</v>
      </c>
      <c r="B16" s="40"/>
      <c r="C16" s="36"/>
      <c r="D16" s="36"/>
      <c r="E16" s="40"/>
      <c r="F16" s="40"/>
      <c r="G16" s="13">
        <v>11</v>
      </c>
    </row>
    <row r="17" spans="1:11">
      <c r="A17" s="13">
        <v>12</v>
      </c>
      <c r="B17" s="43"/>
      <c r="C17" s="36"/>
      <c r="E17" s="43"/>
      <c r="F17" s="43"/>
      <c r="G17" s="13">
        <v>12</v>
      </c>
    </row>
    <row r="18" spans="1:11">
      <c r="A18" s="13">
        <v>13</v>
      </c>
      <c r="B18" s="22"/>
      <c r="D18" s="44"/>
      <c r="E18" s="22"/>
      <c r="F18" s="22"/>
      <c r="G18" s="13">
        <v>13</v>
      </c>
    </row>
    <row r="19" spans="1:11">
      <c r="A19" s="13">
        <v>14</v>
      </c>
      <c r="B19" s="37"/>
      <c r="C19" s="44"/>
      <c r="D19" s="39"/>
      <c r="E19" s="37"/>
      <c r="F19" s="37"/>
      <c r="G19" s="13">
        <v>14</v>
      </c>
    </row>
    <row r="20" spans="1:11">
      <c r="A20" s="13">
        <v>15</v>
      </c>
      <c r="B20" s="43"/>
      <c r="C20" s="44"/>
      <c r="D20" s="44"/>
      <c r="E20" s="43"/>
      <c r="F20" s="43"/>
      <c r="G20" s="13">
        <v>15</v>
      </c>
      <c r="H20" s="70" t="s">
        <v>28</v>
      </c>
      <c r="I20" s="67" t="s">
        <v>29</v>
      </c>
    </row>
    <row r="21" spans="1:11">
      <c r="A21" s="13">
        <v>16</v>
      </c>
      <c r="B21" s="20"/>
      <c r="C21" s="42"/>
      <c r="D21" s="21"/>
      <c r="E21" s="20"/>
      <c r="F21" s="20"/>
      <c r="G21" s="13">
        <v>16</v>
      </c>
      <c r="I21" s="25"/>
      <c r="J21" s="25"/>
      <c r="K21" s="25"/>
    </row>
    <row r="22" spans="1:11">
      <c r="A22" s="13">
        <v>17</v>
      </c>
      <c r="B22" s="52"/>
      <c r="C22" s="51"/>
      <c r="D22" s="53"/>
      <c r="E22" s="43"/>
      <c r="F22" s="43"/>
      <c r="G22" s="13">
        <v>17</v>
      </c>
    </row>
    <row r="23" spans="1:11">
      <c r="A23" s="13">
        <v>18</v>
      </c>
      <c r="B23" s="43">
        <f>184000+148633.84</f>
        <v>332633.83999999997</v>
      </c>
      <c r="C23" s="73">
        <v>768544.51</v>
      </c>
      <c r="D23" s="44">
        <v>55263.77</v>
      </c>
      <c r="E23" s="43">
        <v>2140.65</v>
      </c>
      <c r="F23" s="43">
        <v>98393.86</v>
      </c>
      <c r="G23" s="13">
        <v>18</v>
      </c>
    </row>
    <row r="24" spans="1:11">
      <c r="A24" s="13">
        <v>19</v>
      </c>
      <c r="B24" s="43"/>
      <c r="C24" s="44"/>
      <c r="D24" s="44"/>
      <c r="E24" s="43"/>
      <c r="F24" s="43"/>
      <c r="G24" s="13">
        <v>19</v>
      </c>
    </row>
    <row r="25" spans="1:11">
      <c r="A25" s="13">
        <v>20</v>
      </c>
      <c r="B25" s="20"/>
      <c r="C25" s="44"/>
      <c r="D25" s="21"/>
      <c r="E25" s="20"/>
      <c r="F25" s="20"/>
      <c r="G25" s="13">
        <v>20</v>
      </c>
    </row>
    <row r="26" spans="1:11">
      <c r="A26" s="13">
        <v>21</v>
      </c>
      <c r="B26" s="20"/>
      <c r="C26" s="21"/>
      <c r="D26" s="21"/>
      <c r="E26" s="20"/>
      <c r="F26" s="20"/>
      <c r="G26" s="13">
        <v>21</v>
      </c>
    </row>
    <row r="27" spans="1:11">
      <c r="A27" s="13">
        <v>22</v>
      </c>
      <c r="B27" s="20"/>
      <c r="C27" s="21"/>
      <c r="D27" s="21"/>
      <c r="E27" s="20"/>
      <c r="F27" s="20"/>
      <c r="G27" s="13">
        <v>22</v>
      </c>
    </row>
    <row r="28" spans="1:11">
      <c r="A28" s="13">
        <v>23</v>
      </c>
      <c r="B28" s="20"/>
      <c r="C28" s="21"/>
      <c r="D28" s="21"/>
      <c r="E28" s="20"/>
      <c r="F28" s="20"/>
      <c r="G28" s="13">
        <v>23</v>
      </c>
    </row>
    <row r="29" spans="1:11">
      <c r="A29" s="13">
        <v>24</v>
      </c>
      <c r="B29" s="20"/>
      <c r="C29" s="21"/>
      <c r="D29" s="21"/>
      <c r="E29" s="20"/>
      <c r="F29" s="20"/>
      <c r="G29" s="13">
        <v>24</v>
      </c>
    </row>
    <row r="30" spans="1:11">
      <c r="A30" s="13">
        <v>25</v>
      </c>
      <c r="B30" s="20"/>
      <c r="C30" s="21"/>
      <c r="D30" s="21"/>
      <c r="E30" s="20"/>
      <c r="F30" s="20"/>
      <c r="G30" s="13">
        <v>25</v>
      </c>
    </row>
    <row r="31" spans="1:11">
      <c r="A31" s="13">
        <v>26</v>
      </c>
      <c r="B31" s="20"/>
      <c r="C31" s="21"/>
      <c r="D31" s="21"/>
      <c r="E31" s="20"/>
      <c r="F31" s="20"/>
      <c r="G31" s="13">
        <v>26</v>
      </c>
    </row>
    <row r="32" spans="1:11">
      <c r="A32" s="13">
        <v>27</v>
      </c>
      <c r="B32" s="20"/>
      <c r="C32" s="21"/>
      <c r="D32" s="21"/>
      <c r="E32" s="20"/>
      <c r="F32" s="20"/>
      <c r="G32" s="13">
        <v>27</v>
      </c>
    </row>
    <row r="33" spans="1:12">
      <c r="A33" s="13">
        <v>28</v>
      </c>
      <c r="B33" s="20"/>
      <c r="C33" s="21"/>
      <c r="D33" s="21"/>
      <c r="E33" s="20"/>
      <c r="F33" s="20"/>
      <c r="G33" s="13">
        <v>28</v>
      </c>
    </row>
    <row r="34" spans="1:12">
      <c r="A34" s="13">
        <v>29</v>
      </c>
      <c r="B34" s="20"/>
      <c r="C34" s="21"/>
      <c r="D34" s="21"/>
      <c r="E34" s="20"/>
      <c r="F34" s="20"/>
      <c r="G34" s="13">
        <v>29</v>
      </c>
      <c r="I34" s="62"/>
      <c r="J34" s="25"/>
      <c r="K34" s="25"/>
      <c r="L34" s="25"/>
    </row>
    <row r="35" spans="1:12">
      <c r="A35" s="13">
        <v>30</v>
      </c>
      <c r="B35" s="20"/>
      <c r="C35" s="21"/>
      <c r="D35" s="21"/>
      <c r="E35" s="20"/>
      <c r="F35" s="20"/>
      <c r="G35" s="13">
        <v>30</v>
      </c>
    </row>
    <row r="36" spans="1:12">
      <c r="A36" s="13">
        <v>31</v>
      </c>
      <c r="B36" s="20"/>
      <c r="C36" s="21"/>
      <c r="D36" s="21"/>
      <c r="E36" s="20"/>
      <c r="F36" s="20"/>
      <c r="G36" s="13">
        <v>31</v>
      </c>
    </row>
    <row r="37" spans="1:12">
      <c r="A37" s="14"/>
      <c r="B37" s="26"/>
      <c r="C37" s="15"/>
      <c r="D37" s="15"/>
      <c r="E37" s="16"/>
      <c r="F37" s="16"/>
    </row>
    <row r="38" spans="1:12" ht="13.5" thickBot="1">
      <c r="A38" s="17" t="s">
        <v>11</v>
      </c>
      <c r="B38" s="23">
        <f t="shared" ref="B38:F38" si="0">SUM(B6:B37)</f>
        <v>332633.83999999997</v>
      </c>
      <c r="C38" s="19">
        <f t="shared" si="0"/>
        <v>768544.51</v>
      </c>
      <c r="D38" s="19">
        <f t="shared" si="0"/>
        <v>55263.77</v>
      </c>
      <c r="E38" s="18">
        <f t="shared" si="0"/>
        <v>2140.65</v>
      </c>
      <c r="F38" s="18">
        <f t="shared" si="0"/>
        <v>98393.86</v>
      </c>
    </row>
    <row r="39" spans="1:12" ht="13.5" thickTop="1"/>
    <row r="40" spans="1:12">
      <c r="F40" s="67"/>
    </row>
    <row r="41" spans="1:12">
      <c r="E41" s="29"/>
    </row>
    <row r="42" spans="1:12">
      <c r="E42" s="29"/>
    </row>
    <row r="43" spans="1:12">
      <c r="E43" s="29"/>
    </row>
    <row r="44" spans="1:12">
      <c r="E44" s="29"/>
    </row>
    <row r="45" spans="1:12">
      <c r="E45" s="29"/>
    </row>
    <row r="46" spans="1:12">
      <c r="E46" s="29"/>
    </row>
    <row r="47" spans="1:12">
      <c r="E47" s="29"/>
    </row>
    <row r="48" spans="1:12">
      <c r="E48" s="29"/>
    </row>
    <row r="49" spans="5:5">
      <c r="E49" s="28"/>
    </row>
  </sheetData>
  <mergeCells count="2">
    <mergeCell ref="A1:F1"/>
    <mergeCell ref="A2:F2"/>
  </mergeCells>
  <phoneticPr fontId="11" type="noConversion"/>
  <pageMargins left="0.75" right="0.75" top="1" bottom="1" header="0.5" footer="0.5"/>
  <pageSetup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39"/>
  <sheetViews>
    <sheetView topLeftCell="B1" zoomScale="85" workbookViewId="0">
      <selection activeCell="G26" sqref="G26"/>
    </sheetView>
  </sheetViews>
  <sheetFormatPr defaultRowHeight="12.75"/>
  <cols>
    <col min="1" max="1" width="9.5703125" bestFit="1" customWidth="1"/>
    <col min="2" max="3" width="13.7109375" bestFit="1" customWidth="1"/>
    <col min="4" max="4" width="15.5703125" bestFit="1" customWidth="1"/>
    <col min="5" max="5" width="13.7109375" bestFit="1" customWidth="1"/>
    <col min="6" max="6" width="12.42578125" bestFit="1" customWidth="1"/>
    <col min="7" max="7" width="13.7109375" bestFit="1" customWidth="1"/>
    <col min="8" max="12" width="9.140625" customWidth="1"/>
  </cols>
  <sheetData>
    <row r="1" spans="1:17" ht="19.5">
      <c r="A1" s="1" t="s">
        <v>0</v>
      </c>
      <c r="B1" s="76" t="s">
        <v>0</v>
      </c>
      <c r="C1" s="76"/>
      <c r="D1" s="76"/>
      <c r="E1" s="76"/>
      <c r="F1" s="76"/>
      <c r="G1" s="76"/>
      <c r="I1" s="41" t="s">
        <v>14</v>
      </c>
      <c r="J1" s="41"/>
      <c r="K1" s="41"/>
      <c r="L1" s="41"/>
      <c r="M1" s="41"/>
      <c r="N1" s="41"/>
      <c r="O1" s="41"/>
      <c r="P1" s="41"/>
    </row>
    <row r="2" spans="1:17" ht="19.5">
      <c r="A2" s="1" t="s">
        <v>15</v>
      </c>
      <c r="B2" s="76" t="s">
        <v>21</v>
      </c>
      <c r="C2" s="76"/>
      <c r="D2" s="76"/>
      <c r="E2" s="76"/>
      <c r="F2" s="76"/>
      <c r="G2" s="76"/>
    </row>
    <row r="3" spans="1:17">
      <c r="A3" s="2"/>
      <c r="B3" s="2"/>
      <c r="C3" s="2"/>
      <c r="D3" s="4"/>
      <c r="E3" s="2"/>
      <c r="F3" s="3"/>
      <c r="G3" s="3"/>
    </row>
    <row r="4" spans="1:17">
      <c r="A4" s="5" t="s">
        <v>1</v>
      </c>
      <c r="B4" s="5" t="s">
        <v>1</v>
      </c>
      <c r="C4" s="8" t="s">
        <v>2</v>
      </c>
      <c r="D4" s="7" t="s">
        <v>3</v>
      </c>
      <c r="E4" s="7" t="s">
        <v>4</v>
      </c>
      <c r="F4" s="6" t="s">
        <v>5</v>
      </c>
      <c r="G4" s="6" t="s">
        <v>13</v>
      </c>
    </row>
    <row r="5" spans="1:17">
      <c r="A5" s="9" t="s">
        <v>6</v>
      </c>
      <c r="B5" s="9" t="s">
        <v>6</v>
      </c>
      <c r="C5" s="12" t="s">
        <v>7</v>
      </c>
      <c r="D5" s="11" t="s">
        <v>8</v>
      </c>
      <c r="E5" s="11" t="s">
        <v>9</v>
      </c>
      <c r="F5" s="10" t="s">
        <v>10</v>
      </c>
      <c r="G5" s="10" t="s">
        <v>12</v>
      </c>
    </row>
    <row r="6" spans="1:17">
      <c r="A6" s="13">
        <v>1</v>
      </c>
      <c r="B6" s="13">
        <v>1</v>
      </c>
      <c r="C6" s="20"/>
      <c r="D6" s="21"/>
      <c r="E6" s="21"/>
      <c r="F6" s="20"/>
      <c r="G6" s="20"/>
      <c r="H6" s="13">
        <v>1</v>
      </c>
    </row>
    <row r="7" spans="1:17">
      <c r="A7" s="13">
        <v>2</v>
      </c>
      <c r="B7" s="13">
        <v>2</v>
      </c>
      <c r="C7" s="20"/>
      <c r="D7" s="21"/>
      <c r="E7" s="21"/>
      <c r="F7" s="20"/>
      <c r="G7" s="20"/>
      <c r="H7" s="13">
        <v>2</v>
      </c>
      <c r="J7" s="25"/>
      <c r="K7" s="25"/>
      <c r="L7" s="25"/>
      <c r="M7" s="25"/>
      <c r="N7" s="25"/>
      <c r="O7" s="25"/>
      <c r="P7" s="25"/>
      <c r="Q7" s="25"/>
    </row>
    <row r="8" spans="1:17">
      <c r="A8" s="13">
        <v>3</v>
      </c>
      <c r="B8" s="13">
        <v>3</v>
      </c>
      <c r="C8" s="20"/>
      <c r="D8" s="21"/>
      <c r="E8" s="21"/>
      <c r="F8" s="20"/>
      <c r="G8" s="20"/>
      <c r="H8" s="13">
        <v>3</v>
      </c>
      <c r="J8" s="25"/>
      <c r="K8" s="25"/>
      <c r="L8" s="25"/>
      <c r="M8" s="25"/>
      <c r="N8" s="25"/>
      <c r="O8" s="25"/>
      <c r="P8" s="25"/>
      <c r="Q8" s="25"/>
    </row>
    <row r="9" spans="1:17">
      <c r="A9" s="13">
        <v>4</v>
      </c>
      <c r="B9" s="13">
        <v>4</v>
      </c>
      <c r="C9" s="20"/>
      <c r="D9" s="21"/>
      <c r="E9" s="21"/>
      <c r="F9" s="20"/>
      <c r="G9" s="20"/>
      <c r="H9" s="13">
        <v>4</v>
      </c>
    </row>
    <row r="10" spans="1:17">
      <c r="A10" s="13">
        <v>5</v>
      </c>
      <c r="B10" s="13">
        <v>5</v>
      </c>
      <c r="C10" s="20"/>
      <c r="D10" s="21"/>
      <c r="E10" s="39"/>
      <c r="F10" s="20"/>
      <c r="G10" s="20"/>
      <c r="H10" s="13">
        <v>5</v>
      </c>
    </row>
    <row r="11" spans="1:17">
      <c r="A11" s="13">
        <v>6</v>
      </c>
      <c r="B11" s="13">
        <v>6</v>
      </c>
      <c r="C11" s="20"/>
      <c r="D11" s="21"/>
      <c r="E11" s="21"/>
      <c r="F11" s="20"/>
      <c r="G11" s="20"/>
      <c r="H11" s="13">
        <v>6</v>
      </c>
    </row>
    <row r="12" spans="1:17">
      <c r="A12" s="13">
        <v>7</v>
      </c>
      <c r="B12" s="13">
        <v>7</v>
      </c>
      <c r="C12" s="20"/>
      <c r="D12" s="21"/>
      <c r="E12" s="21"/>
      <c r="F12" s="20"/>
      <c r="G12" s="20"/>
      <c r="H12" s="13">
        <v>7</v>
      </c>
    </row>
    <row r="13" spans="1:17">
      <c r="A13" s="13">
        <v>8</v>
      </c>
      <c r="B13" s="13">
        <v>8</v>
      </c>
      <c r="C13" s="20"/>
      <c r="D13" s="21"/>
      <c r="E13" s="21"/>
      <c r="F13" s="20"/>
      <c r="G13" s="20"/>
      <c r="H13" s="13">
        <v>8</v>
      </c>
    </row>
    <row r="14" spans="1:17">
      <c r="A14" s="13">
        <v>9</v>
      </c>
      <c r="B14" s="13">
        <v>9</v>
      </c>
      <c r="C14" s="20"/>
      <c r="D14" s="21"/>
      <c r="E14" s="21"/>
      <c r="F14" s="20"/>
      <c r="G14" s="20"/>
      <c r="H14" s="13">
        <v>9</v>
      </c>
    </row>
    <row r="15" spans="1:17">
      <c r="A15" s="13">
        <v>10</v>
      </c>
      <c r="B15" s="13">
        <v>10</v>
      </c>
      <c r="C15" s="20"/>
      <c r="D15" s="21"/>
      <c r="E15" s="21"/>
      <c r="F15" s="20"/>
      <c r="G15" s="20"/>
      <c r="H15" s="13">
        <v>10</v>
      </c>
    </row>
    <row r="16" spans="1:17">
      <c r="A16" s="13">
        <v>11</v>
      </c>
      <c r="B16" s="13">
        <v>11</v>
      </c>
      <c r="C16" s="40"/>
      <c r="D16" s="36"/>
      <c r="E16" s="36"/>
      <c r="F16" s="40"/>
      <c r="G16" s="40"/>
      <c r="H16" s="13">
        <v>11</v>
      </c>
    </row>
    <row r="17" spans="1:12">
      <c r="A17" s="13">
        <v>12</v>
      </c>
      <c r="B17" s="13">
        <v>12</v>
      </c>
      <c r="C17" s="20"/>
      <c r="D17" s="21"/>
      <c r="E17" s="21"/>
      <c r="F17" s="20"/>
      <c r="G17" s="20"/>
      <c r="H17" s="13">
        <v>12</v>
      </c>
    </row>
    <row r="18" spans="1:12">
      <c r="A18" s="13">
        <v>13</v>
      </c>
      <c r="B18" s="13">
        <v>13</v>
      </c>
      <c r="C18" s="63"/>
      <c r="D18" s="44"/>
      <c r="E18" s="44"/>
      <c r="F18" s="43"/>
      <c r="G18" s="43"/>
      <c r="H18" s="13">
        <v>13</v>
      </c>
    </row>
    <row r="19" spans="1:12">
      <c r="A19" s="13">
        <v>14</v>
      </c>
      <c r="B19" s="13">
        <v>14</v>
      </c>
      <c r="C19" s="40"/>
      <c r="D19" s="36"/>
      <c r="E19" s="39"/>
      <c r="F19" s="40"/>
      <c r="G19" s="35"/>
      <c r="H19" s="13">
        <v>14</v>
      </c>
    </row>
    <row r="20" spans="1:12">
      <c r="A20" s="13">
        <v>15</v>
      </c>
      <c r="B20" s="13">
        <v>15</v>
      </c>
      <c r="C20" s="35"/>
      <c r="D20" s="39"/>
      <c r="E20" s="36"/>
      <c r="F20" s="35"/>
      <c r="G20" s="40"/>
      <c r="H20" s="13">
        <v>15</v>
      </c>
      <c r="I20" s="70" t="s">
        <v>28</v>
      </c>
      <c r="J20" s="67" t="s">
        <v>29</v>
      </c>
    </row>
    <row r="21" spans="1:12">
      <c r="A21" s="13">
        <v>16</v>
      </c>
      <c r="B21" s="13">
        <v>16</v>
      </c>
      <c r="C21" s="43"/>
      <c r="D21" s="50"/>
      <c r="E21" s="44"/>
      <c r="F21" s="43"/>
      <c r="G21" s="43"/>
      <c r="H21" s="13">
        <v>16</v>
      </c>
      <c r="J21" s="25"/>
      <c r="K21" s="25"/>
      <c r="L21" s="25"/>
    </row>
    <row r="22" spans="1:12">
      <c r="A22" s="13">
        <v>17</v>
      </c>
      <c r="B22" s="13">
        <v>17</v>
      </c>
      <c r="C22" s="32"/>
      <c r="D22" s="34"/>
      <c r="E22" s="30"/>
      <c r="F22" s="31"/>
      <c r="G22" s="31"/>
      <c r="H22" s="13">
        <v>17</v>
      </c>
    </row>
    <row r="23" spans="1:12">
      <c r="A23" s="13">
        <v>18</v>
      </c>
      <c r="B23" s="13">
        <v>18</v>
      </c>
      <c r="C23" s="43"/>
      <c r="D23" s="48"/>
      <c r="E23" s="44"/>
      <c r="F23" s="43"/>
      <c r="G23" s="43"/>
      <c r="H23" s="13">
        <v>18</v>
      </c>
    </row>
    <row r="24" spans="1:12">
      <c r="A24" s="13">
        <v>19</v>
      </c>
      <c r="B24" s="13">
        <v>19</v>
      </c>
      <c r="C24" s="35"/>
      <c r="D24" s="36"/>
      <c r="E24" s="36"/>
      <c r="F24" s="35"/>
      <c r="G24" s="35"/>
      <c r="H24" s="13">
        <v>19</v>
      </c>
    </row>
    <row r="25" spans="1:12">
      <c r="A25" s="13">
        <v>20</v>
      </c>
      <c r="B25" s="13">
        <v>20</v>
      </c>
      <c r="C25" s="35">
        <f>215000+115375.97</f>
        <v>330375.96999999997</v>
      </c>
      <c r="D25" s="36">
        <v>1079939.57</v>
      </c>
      <c r="E25" s="36">
        <v>68368.61</v>
      </c>
      <c r="F25" s="35">
        <v>1936.57</v>
      </c>
      <c r="G25" s="35">
        <v>69053.460000000006</v>
      </c>
      <c r="H25" s="13">
        <v>20</v>
      </c>
    </row>
    <row r="26" spans="1:12">
      <c r="A26" s="13">
        <v>21</v>
      </c>
      <c r="B26" s="13">
        <v>21</v>
      </c>
      <c r="C26" s="20"/>
      <c r="D26" s="21"/>
      <c r="E26" s="21"/>
      <c r="F26" s="20"/>
      <c r="G26" s="20"/>
      <c r="H26" s="13">
        <v>21</v>
      </c>
    </row>
    <row r="27" spans="1:12">
      <c r="A27" s="13">
        <v>22</v>
      </c>
      <c r="B27" s="13">
        <v>22</v>
      </c>
      <c r="C27" s="20"/>
      <c r="D27" s="21"/>
      <c r="E27" s="21"/>
      <c r="F27" s="20"/>
      <c r="G27" s="20"/>
      <c r="H27" s="13">
        <v>22</v>
      </c>
    </row>
    <row r="28" spans="1:12">
      <c r="A28" s="13">
        <v>23</v>
      </c>
      <c r="B28" s="13">
        <v>23</v>
      </c>
      <c r="C28" s="20"/>
      <c r="D28" s="21"/>
      <c r="E28" s="21"/>
      <c r="F28" s="20"/>
      <c r="G28" s="20"/>
      <c r="H28" s="13">
        <v>23</v>
      </c>
    </row>
    <row r="29" spans="1:12">
      <c r="A29" s="13">
        <v>24</v>
      </c>
      <c r="B29" s="13">
        <v>24</v>
      </c>
      <c r="C29" s="20"/>
      <c r="D29" s="21"/>
      <c r="E29" s="21"/>
      <c r="F29" s="20"/>
      <c r="G29" s="20"/>
      <c r="H29" s="13">
        <v>24</v>
      </c>
    </row>
    <row r="30" spans="1:12">
      <c r="A30" s="13">
        <v>25</v>
      </c>
      <c r="B30" s="13">
        <v>25</v>
      </c>
      <c r="C30" s="20"/>
      <c r="D30" s="21"/>
      <c r="E30" s="21"/>
      <c r="F30" s="20"/>
      <c r="G30" s="20"/>
      <c r="H30" s="13">
        <v>25</v>
      </c>
    </row>
    <row r="31" spans="1:12">
      <c r="A31" s="13">
        <v>26</v>
      </c>
      <c r="B31" s="13">
        <v>26</v>
      </c>
      <c r="C31" s="43"/>
      <c r="D31" s="44"/>
      <c r="E31" s="44"/>
      <c r="F31" s="43"/>
      <c r="G31" s="43"/>
      <c r="H31" s="13">
        <v>26</v>
      </c>
    </row>
    <row r="32" spans="1:12">
      <c r="A32" s="13">
        <v>27</v>
      </c>
      <c r="B32" s="13">
        <v>27</v>
      </c>
      <c r="C32" s="20"/>
      <c r="D32" s="21"/>
      <c r="E32" s="21"/>
      <c r="F32" s="20"/>
      <c r="G32" s="20"/>
      <c r="H32" s="13">
        <v>27</v>
      </c>
    </row>
    <row r="33" spans="1:13">
      <c r="A33" s="13">
        <v>28</v>
      </c>
      <c r="B33" s="13">
        <v>28</v>
      </c>
      <c r="C33" s="20"/>
      <c r="D33" s="21"/>
      <c r="E33" s="21"/>
      <c r="F33" s="20"/>
      <c r="G33" s="20"/>
      <c r="H33" s="13">
        <v>28</v>
      </c>
    </row>
    <row r="34" spans="1:13">
      <c r="A34" s="13">
        <v>29</v>
      </c>
      <c r="B34" s="13">
        <v>29</v>
      </c>
      <c r="C34" s="20"/>
      <c r="D34" s="21"/>
      <c r="E34" s="21"/>
      <c r="F34" s="20"/>
      <c r="G34" s="20"/>
      <c r="H34" s="13">
        <v>29</v>
      </c>
      <c r="J34" s="25"/>
      <c r="K34" s="25"/>
      <c r="L34" s="25"/>
      <c r="M34" s="25"/>
    </row>
    <row r="35" spans="1:13">
      <c r="A35" s="13">
        <v>30</v>
      </c>
      <c r="B35" s="13">
        <v>30</v>
      </c>
      <c r="C35" s="20"/>
      <c r="D35" s="21"/>
      <c r="E35" s="21"/>
      <c r="F35" s="20"/>
      <c r="G35" s="20"/>
      <c r="H35" s="13">
        <v>30</v>
      </c>
    </row>
    <row r="36" spans="1:13">
      <c r="A36" s="13">
        <v>31</v>
      </c>
      <c r="B36" s="13">
        <v>31</v>
      </c>
      <c r="C36" s="20"/>
      <c r="D36" s="21"/>
      <c r="E36" s="21"/>
      <c r="F36" s="20"/>
      <c r="G36" s="20"/>
      <c r="H36" s="13">
        <v>31</v>
      </c>
    </row>
    <row r="37" spans="1:13">
      <c r="A37" s="14"/>
      <c r="B37" s="14"/>
      <c r="C37" s="26"/>
      <c r="D37" s="15"/>
      <c r="E37" s="15"/>
      <c r="F37" s="16"/>
      <c r="G37" s="16"/>
    </row>
    <row r="38" spans="1:13" ht="13.5" thickBot="1">
      <c r="A38" s="17" t="s">
        <v>11</v>
      </c>
      <c r="B38" s="17" t="s">
        <v>11</v>
      </c>
      <c r="C38" s="23">
        <f t="shared" ref="C38:G38" si="0">SUM(C6:C37)</f>
        <v>330375.96999999997</v>
      </c>
      <c r="D38" s="19">
        <f t="shared" si="0"/>
        <v>1079939.57</v>
      </c>
      <c r="E38" s="19">
        <f t="shared" si="0"/>
        <v>68368.61</v>
      </c>
      <c r="F38" s="18">
        <f t="shared" si="0"/>
        <v>1936.57</v>
      </c>
      <c r="G38" s="18">
        <f t="shared" si="0"/>
        <v>69053.460000000006</v>
      </c>
    </row>
    <row r="39" spans="1:13" ht="13.5" thickTop="1"/>
  </sheetData>
  <mergeCells count="2">
    <mergeCell ref="B1:G1"/>
    <mergeCell ref="B2:G2"/>
  </mergeCells>
  <phoneticPr fontId="1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39"/>
  <sheetViews>
    <sheetView zoomScale="85" workbookViewId="0">
      <selection activeCell="N34" sqref="N34"/>
    </sheetView>
  </sheetViews>
  <sheetFormatPr defaultRowHeight="12.75"/>
  <cols>
    <col min="1" max="1" width="9.7109375" customWidth="1"/>
    <col min="2" max="2" width="13.7109375" bestFit="1" customWidth="1"/>
    <col min="3" max="3" width="15.5703125" bestFit="1" customWidth="1"/>
    <col min="4" max="4" width="13.7109375" bestFit="1" customWidth="1"/>
    <col min="5" max="5" width="12.7109375" customWidth="1"/>
    <col min="6" max="6" width="13.7109375" bestFit="1" customWidth="1"/>
    <col min="7" max="11" width="9.140625" customWidth="1"/>
  </cols>
  <sheetData>
    <row r="1" spans="1:16" ht="19.5">
      <c r="A1" s="76" t="s">
        <v>0</v>
      </c>
      <c r="B1" s="76"/>
      <c r="C1" s="76"/>
      <c r="D1" s="76"/>
      <c r="E1" s="76"/>
      <c r="F1" s="76"/>
      <c r="H1" s="41" t="s">
        <v>14</v>
      </c>
      <c r="I1" s="41"/>
      <c r="J1" s="41"/>
      <c r="K1" s="41"/>
      <c r="L1" s="41"/>
      <c r="M1" s="41"/>
      <c r="N1" s="41"/>
      <c r="O1" s="41"/>
    </row>
    <row r="2" spans="1:16" ht="19.5">
      <c r="A2" s="76" t="s">
        <v>20</v>
      </c>
      <c r="B2" s="76"/>
      <c r="C2" s="76"/>
      <c r="D2" s="76"/>
      <c r="E2" s="76"/>
      <c r="F2" s="76"/>
    </row>
    <row r="3" spans="1:16">
      <c r="A3" s="2"/>
      <c r="B3" s="2"/>
      <c r="C3" s="4"/>
      <c r="D3" s="2"/>
      <c r="E3" s="3"/>
      <c r="F3" s="3"/>
    </row>
    <row r="4" spans="1:16">
      <c r="A4" s="5" t="s">
        <v>1</v>
      </c>
      <c r="B4" s="8" t="s">
        <v>2</v>
      </c>
      <c r="C4" s="7" t="s">
        <v>3</v>
      </c>
      <c r="D4" s="7" t="s">
        <v>4</v>
      </c>
      <c r="E4" s="6" t="s">
        <v>5</v>
      </c>
      <c r="F4" s="6" t="s">
        <v>13</v>
      </c>
    </row>
    <row r="5" spans="1:16">
      <c r="A5" s="9" t="s">
        <v>6</v>
      </c>
      <c r="B5" s="12" t="s">
        <v>7</v>
      </c>
      <c r="C5" s="11" t="s">
        <v>8</v>
      </c>
      <c r="D5" s="11" t="s">
        <v>9</v>
      </c>
      <c r="E5" s="10" t="s">
        <v>10</v>
      </c>
      <c r="F5" s="10" t="s">
        <v>12</v>
      </c>
    </row>
    <row r="6" spans="1:16">
      <c r="A6" s="13">
        <v>1</v>
      </c>
      <c r="B6" s="20"/>
      <c r="C6" s="21"/>
      <c r="D6" s="21"/>
      <c r="E6" s="20"/>
      <c r="F6" s="20"/>
      <c r="G6" s="13">
        <v>1</v>
      </c>
    </row>
    <row r="7" spans="1:16">
      <c r="A7" s="13">
        <v>2</v>
      </c>
      <c r="B7" s="20"/>
      <c r="C7" s="21"/>
      <c r="D7" s="21"/>
      <c r="E7" s="20"/>
      <c r="F7" s="20"/>
      <c r="G7" s="13">
        <v>2</v>
      </c>
      <c r="I7" s="25"/>
      <c r="J7" s="25"/>
      <c r="K7" s="25"/>
      <c r="L7" s="25"/>
      <c r="M7" s="25"/>
      <c r="N7" s="25"/>
      <c r="O7" s="25"/>
      <c r="P7" s="25"/>
    </row>
    <row r="8" spans="1:16">
      <c r="A8" s="13">
        <v>3</v>
      </c>
      <c r="B8" s="20"/>
      <c r="C8" s="21"/>
      <c r="D8" s="21"/>
      <c r="E8" s="20"/>
      <c r="F8" s="20"/>
      <c r="G8" s="13">
        <v>3</v>
      </c>
      <c r="I8" s="25"/>
      <c r="J8" s="25"/>
      <c r="K8" s="25"/>
      <c r="L8" s="25"/>
      <c r="M8" s="25"/>
      <c r="N8" s="25"/>
      <c r="O8" s="25"/>
      <c r="P8" s="25"/>
    </row>
    <row r="9" spans="1:16">
      <c r="A9" s="13">
        <v>4</v>
      </c>
      <c r="B9" s="20"/>
      <c r="C9" s="21"/>
      <c r="D9" s="21"/>
      <c r="E9" s="20"/>
      <c r="F9" s="20"/>
      <c r="G9" s="13">
        <v>4</v>
      </c>
    </row>
    <row r="10" spans="1:16">
      <c r="A10" s="13">
        <v>5</v>
      </c>
      <c r="B10" s="20"/>
      <c r="C10" s="21"/>
      <c r="D10" s="39"/>
      <c r="E10" s="20"/>
      <c r="F10" s="20"/>
      <c r="G10" s="13">
        <v>5</v>
      </c>
    </row>
    <row r="11" spans="1:16">
      <c r="A11" s="13">
        <v>6</v>
      </c>
      <c r="B11" s="20"/>
      <c r="C11" s="21"/>
      <c r="D11" s="21"/>
      <c r="E11" s="20"/>
      <c r="F11" s="20"/>
      <c r="G11" s="13">
        <v>6</v>
      </c>
    </row>
    <row r="12" spans="1:16">
      <c r="A12" s="13">
        <v>7</v>
      </c>
      <c r="B12" s="20"/>
      <c r="C12" s="21"/>
      <c r="D12" s="21"/>
      <c r="E12" s="20"/>
      <c r="F12" s="20"/>
      <c r="G12" s="13">
        <v>7</v>
      </c>
    </row>
    <row r="13" spans="1:16">
      <c r="A13" s="13">
        <v>8</v>
      </c>
      <c r="B13" s="20"/>
      <c r="C13" s="21"/>
      <c r="D13" s="21"/>
      <c r="E13" s="20"/>
      <c r="F13" s="20"/>
      <c r="G13" s="13">
        <v>8</v>
      </c>
    </row>
    <row r="14" spans="1:16">
      <c r="A14" s="13">
        <v>9</v>
      </c>
      <c r="B14" s="20"/>
      <c r="C14" s="21"/>
      <c r="D14" s="21"/>
      <c r="E14" s="20"/>
      <c r="F14" s="20"/>
      <c r="G14" s="13">
        <v>9</v>
      </c>
    </row>
    <row r="15" spans="1:16">
      <c r="A15" s="13">
        <v>10</v>
      </c>
      <c r="B15" s="43"/>
      <c r="C15" s="44"/>
      <c r="D15" s="44"/>
      <c r="E15" s="43"/>
      <c r="F15" s="43"/>
      <c r="G15" s="13">
        <v>10</v>
      </c>
    </row>
    <row r="16" spans="1:16">
      <c r="A16" s="13">
        <v>11</v>
      </c>
      <c r="B16" s="35"/>
      <c r="C16" s="36"/>
      <c r="D16" s="36"/>
      <c r="E16" s="43"/>
      <c r="F16" s="43"/>
      <c r="G16" s="13">
        <v>11</v>
      </c>
    </row>
    <row r="17" spans="1:11">
      <c r="A17" s="13">
        <v>12</v>
      </c>
      <c r="B17" s="43"/>
      <c r="C17" s="21"/>
      <c r="D17" s="44"/>
      <c r="E17" s="43"/>
      <c r="F17" s="43"/>
      <c r="G17" s="13">
        <v>12</v>
      </c>
    </row>
    <row r="18" spans="1:11">
      <c r="A18" s="13">
        <v>13</v>
      </c>
      <c r="B18" s="22"/>
      <c r="C18" s="21"/>
      <c r="D18" s="24"/>
      <c r="E18" s="22"/>
      <c r="F18" s="22"/>
      <c r="G18" s="13">
        <v>13</v>
      </c>
    </row>
    <row r="19" spans="1:11">
      <c r="A19" s="13">
        <v>14</v>
      </c>
      <c r="B19" s="43"/>
      <c r="C19" s="36"/>
      <c r="D19" s="44"/>
      <c r="E19" s="43"/>
      <c r="F19" s="43"/>
      <c r="G19" s="13">
        <v>14</v>
      </c>
    </row>
    <row r="20" spans="1:11">
      <c r="A20" s="13">
        <v>15</v>
      </c>
      <c r="B20" s="35"/>
      <c r="C20" s="44"/>
      <c r="D20" s="36"/>
      <c r="E20" s="35"/>
      <c r="F20" s="35"/>
      <c r="G20" s="13">
        <v>15</v>
      </c>
      <c r="H20" s="70" t="s">
        <v>28</v>
      </c>
      <c r="I20" s="67" t="s">
        <v>29</v>
      </c>
    </row>
    <row r="21" spans="1:11">
      <c r="A21" s="13">
        <v>16</v>
      </c>
      <c r="B21" s="20"/>
      <c r="C21" s="42"/>
      <c r="D21" s="21"/>
      <c r="E21" s="20"/>
      <c r="F21" s="20"/>
      <c r="G21" s="13">
        <v>16</v>
      </c>
      <c r="I21" s="25"/>
      <c r="J21" s="25"/>
      <c r="K21" s="25"/>
    </row>
    <row r="22" spans="1:11">
      <c r="A22" s="13">
        <v>17</v>
      </c>
      <c r="B22" s="32"/>
      <c r="C22" s="34"/>
      <c r="D22" s="30"/>
      <c r="E22" s="31"/>
      <c r="F22" s="31"/>
      <c r="G22" s="13">
        <v>17</v>
      </c>
    </row>
    <row r="23" spans="1:11">
      <c r="A23" s="13">
        <v>18</v>
      </c>
      <c r="B23" s="20"/>
      <c r="C23" s="33"/>
      <c r="D23" s="36"/>
      <c r="E23" s="20"/>
      <c r="F23" s="20"/>
      <c r="G23" s="13">
        <v>18</v>
      </c>
    </row>
    <row r="24" spans="1:11">
      <c r="A24" s="13">
        <v>19</v>
      </c>
      <c r="B24" s="35"/>
      <c r="C24" s="36"/>
      <c r="D24" s="36"/>
      <c r="E24" s="35"/>
      <c r="F24" s="35"/>
      <c r="G24" s="13">
        <v>19</v>
      </c>
    </row>
    <row r="25" spans="1:11">
      <c r="A25" s="13">
        <v>20</v>
      </c>
      <c r="B25" s="20"/>
      <c r="C25" s="21"/>
      <c r="D25" s="21"/>
      <c r="E25" s="20"/>
      <c r="F25" s="20"/>
      <c r="G25" s="13">
        <v>20</v>
      </c>
    </row>
    <row r="26" spans="1:11">
      <c r="A26" s="13">
        <v>21</v>
      </c>
      <c r="B26" s="20"/>
      <c r="C26" s="21"/>
      <c r="D26" s="21"/>
      <c r="E26" s="20"/>
      <c r="F26" s="20"/>
      <c r="G26" s="13">
        <v>21</v>
      </c>
    </row>
    <row r="27" spans="1:11">
      <c r="A27" s="13">
        <v>22</v>
      </c>
      <c r="B27" s="35"/>
      <c r="C27" s="36"/>
      <c r="D27" s="36"/>
      <c r="E27" s="43"/>
      <c r="F27" s="35"/>
      <c r="G27" s="13">
        <v>22</v>
      </c>
    </row>
    <row r="28" spans="1:11">
      <c r="A28" s="13">
        <v>23</v>
      </c>
      <c r="B28" s="43"/>
      <c r="C28" s="36"/>
      <c r="D28" s="44"/>
      <c r="E28" s="43"/>
      <c r="F28" s="43"/>
      <c r="G28" s="13">
        <v>23</v>
      </c>
      <c r="J28" s="38"/>
    </row>
    <row r="29" spans="1:11">
      <c r="A29" s="13">
        <v>24</v>
      </c>
      <c r="B29" s="43">
        <f>325000+290579.33</f>
        <v>615579.33000000007</v>
      </c>
      <c r="C29" s="44">
        <v>985088.38</v>
      </c>
      <c r="D29" s="44">
        <v>67457.38</v>
      </c>
      <c r="E29" s="43">
        <v>3343.75</v>
      </c>
      <c r="F29" s="43">
        <v>98541.7</v>
      </c>
      <c r="G29" s="13">
        <v>24</v>
      </c>
    </row>
    <row r="30" spans="1:11">
      <c r="A30" s="13">
        <v>25</v>
      </c>
      <c r="B30" s="43"/>
      <c r="C30" s="44"/>
      <c r="D30" s="44"/>
      <c r="E30" s="35"/>
      <c r="F30" s="43"/>
      <c r="G30" s="13">
        <v>25</v>
      </c>
    </row>
    <row r="31" spans="1:11">
      <c r="A31" s="13">
        <v>26</v>
      </c>
      <c r="B31" s="20"/>
      <c r="C31" s="44"/>
      <c r="D31" s="21"/>
      <c r="E31" s="20"/>
      <c r="F31" s="20"/>
      <c r="G31" s="13">
        <v>26</v>
      </c>
    </row>
    <row r="32" spans="1:11">
      <c r="A32" s="13">
        <v>27</v>
      </c>
      <c r="B32" s="20"/>
      <c r="C32" s="21"/>
      <c r="D32" s="21"/>
      <c r="E32" s="20"/>
      <c r="F32" s="20"/>
      <c r="G32" s="13">
        <v>27</v>
      </c>
    </row>
    <row r="33" spans="1:12">
      <c r="A33" s="13">
        <v>28</v>
      </c>
      <c r="B33" s="20"/>
      <c r="C33" s="21"/>
      <c r="D33" s="21"/>
      <c r="E33" s="20"/>
      <c r="F33" s="20"/>
      <c r="G33" s="13">
        <v>28</v>
      </c>
    </row>
    <row r="34" spans="1:12">
      <c r="A34" s="13">
        <v>29</v>
      </c>
      <c r="B34" s="20"/>
      <c r="C34" s="21"/>
      <c r="D34" s="21"/>
      <c r="E34" s="20"/>
      <c r="F34" s="20"/>
      <c r="G34" s="13">
        <v>29</v>
      </c>
      <c r="I34" s="25"/>
      <c r="J34" s="25"/>
      <c r="K34" s="25"/>
      <c r="L34" s="25"/>
    </row>
    <row r="35" spans="1:12">
      <c r="A35" s="13">
        <v>30</v>
      </c>
      <c r="B35" s="20"/>
      <c r="C35" s="21"/>
      <c r="D35" s="21"/>
      <c r="E35" s="20"/>
      <c r="F35" s="20"/>
      <c r="G35" s="13">
        <v>30</v>
      </c>
      <c r="J35" s="38"/>
    </row>
    <row r="36" spans="1:12">
      <c r="A36" s="13">
        <v>31</v>
      </c>
      <c r="B36" s="20"/>
      <c r="C36" s="21"/>
      <c r="D36" s="21"/>
      <c r="E36" s="20"/>
      <c r="F36" s="20"/>
      <c r="G36" s="13">
        <v>31</v>
      </c>
      <c r="J36" s="38"/>
    </row>
    <row r="37" spans="1:12">
      <c r="A37" s="14"/>
      <c r="B37" s="26"/>
      <c r="C37" s="15"/>
      <c r="D37" s="15"/>
      <c r="E37" s="16"/>
      <c r="F37" s="16"/>
    </row>
    <row r="38" spans="1:12" ht="13.5" thickBot="1">
      <c r="A38" s="17" t="s">
        <v>11</v>
      </c>
      <c r="B38" s="23">
        <f t="shared" ref="B38:F38" si="0">SUM(B6:B37)</f>
        <v>615579.33000000007</v>
      </c>
      <c r="C38" s="19">
        <f t="shared" si="0"/>
        <v>985088.38</v>
      </c>
      <c r="D38" s="19">
        <f t="shared" si="0"/>
        <v>67457.38</v>
      </c>
      <c r="E38" s="18">
        <f t="shared" si="0"/>
        <v>3343.75</v>
      </c>
      <c r="F38" s="18">
        <f t="shared" si="0"/>
        <v>98541.7</v>
      </c>
    </row>
    <row r="39" spans="1:12" ht="13.5" thickTop="1"/>
  </sheetData>
  <mergeCells count="2">
    <mergeCell ref="A1:F1"/>
    <mergeCell ref="A2:F2"/>
  </mergeCells>
  <phoneticPr fontId="11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39"/>
  <sheetViews>
    <sheetView zoomScale="85" workbookViewId="0">
      <selection activeCell="E31" sqref="E31"/>
    </sheetView>
  </sheetViews>
  <sheetFormatPr defaultRowHeight="12.75"/>
  <cols>
    <col min="1" max="1" width="9.7109375" customWidth="1"/>
    <col min="2" max="2" width="13.5703125" customWidth="1"/>
    <col min="3" max="3" width="15.5703125" bestFit="1" customWidth="1"/>
    <col min="4" max="4" width="13.7109375" bestFit="1" customWidth="1"/>
    <col min="5" max="5" width="12.7109375" customWidth="1"/>
    <col min="6" max="6" width="13.7109375" bestFit="1" customWidth="1"/>
    <col min="7" max="11" width="9.140625" customWidth="1"/>
  </cols>
  <sheetData>
    <row r="1" spans="1:16" ht="19.5">
      <c r="A1" s="76" t="s">
        <v>0</v>
      </c>
      <c r="B1" s="76"/>
      <c r="C1" s="76"/>
      <c r="D1" s="76"/>
      <c r="E1" s="76"/>
      <c r="F1" s="76"/>
      <c r="H1" s="41" t="s">
        <v>14</v>
      </c>
      <c r="I1" s="41"/>
      <c r="J1" s="41"/>
      <c r="K1" s="41"/>
      <c r="L1" s="41"/>
      <c r="M1" s="41"/>
      <c r="N1" s="41"/>
      <c r="O1" s="41"/>
    </row>
    <row r="2" spans="1:16" ht="19.5">
      <c r="A2" s="76" t="s">
        <v>19</v>
      </c>
      <c r="B2" s="76"/>
      <c r="C2" s="76"/>
      <c r="D2" s="76"/>
      <c r="E2" s="76"/>
      <c r="F2" s="76"/>
    </row>
    <row r="3" spans="1:16">
      <c r="A3" s="2"/>
      <c r="B3" s="2"/>
      <c r="C3" s="4"/>
      <c r="D3" s="2"/>
      <c r="E3" s="3"/>
      <c r="F3" s="3"/>
    </row>
    <row r="4" spans="1:16">
      <c r="A4" s="5" t="s">
        <v>1</v>
      </c>
      <c r="B4" s="8" t="s">
        <v>2</v>
      </c>
      <c r="C4" s="7" t="s">
        <v>3</v>
      </c>
      <c r="D4" s="7" t="s">
        <v>4</v>
      </c>
      <c r="E4" s="6" t="s">
        <v>5</v>
      </c>
      <c r="F4" s="6" t="s">
        <v>13</v>
      </c>
    </row>
    <row r="5" spans="1:16">
      <c r="A5" s="9" t="s">
        <v>6</v>
      </c>
      <c r="B5" s="12" t="s">
        <v>7</v>
      </c>
      <c r="C5" s="11" t="s">
        <v>8</v>
      </c>
      <c r="D5" s="11" t="s">
        <v>9</v>
      </c>
      <c r="E5" s="10" t="s">
        <v>10</v>
      </c>
      <c r="F5" s="10" t="s">
        <v>12</v>
      </c>
    </row>
    <row r="6" spans="1:16">
      <c r="A6" s="13">
        <v>1</v>
      </c>
      <c r="B6" s="20"/>
      <c r="C6" s="21"/>
      <c r="D6" s="21"/>
      <c r="E6" s="20"/>
      <c r="F6" s="20"/>
      <c r="G6" s="13">
        <v>1</v>
      </c>
    </row>
    <row r="7" spans="1:16">
      <c r="A7" s="13">
        <v>2</v>
      </c>
      <c r="B7" s="20"/>
      <c r="C7" s="21"/>
      <c r="D7" s="21"/>
      <c r="E7" s="20"/>
      <c r="F7" s="20"/>
      <c r="G7" s="13">
        <v>2</v>
      </c>
      <c r="I7" s="25"/>
      <c r="J7" s="25"/>
      <c r="K7" s="25"/>
      <c r="L7" s="25"/>
      <c r="M7" s="25"/>
      <c r="N7" s="25"/>
      <c r="O7" s="25"/>
      <c r="P7" s="25"/>
    </row>
    <row r="8" spans="1:16">
      <c r="A8" s="13">
        <v>3</v>
      </c>
      <c r="B8" s="20"/>
      <c r="C8" s="21"/>
      <c r="D8" s="21"/>
      <c r="E8" s="20"/>
      <c r="F8" s="20"/>
      <c r="G8" s="13">
        <v>3</v>
      </c>
      <c r="I8" s="25"/>
      <c r="J8" s="25"/>
      <c r="K8" s="25"/>
      <c r="L8" s="25"/>
      <c r="M8" s="25"/>
      <c r="N8" s="25"/>
      <c r="O8" s="25"/>
      <c r="P8" s="25"/>
    </row>
    <row r="9" spans="1:16">
      <c r="A9" s="13">
        <v>4</v>
      </c>
      <c r="B9" s="20"/>
      <c r="C9" s="21"/>
      <c r="D9" s="21"/>
      <c r="E9" s="20"/>
      <c r="F9" s="20"/>
      <c r="G9" s="13">
        <v>4</v>
      </c>
    </row>
    <row r="10" spans="1:16">
      <c r="A10" s="13">
        <v>5</v>
      </c>
      <c r="B10" s="20"/>
      <c r="C10" s="21"/>
      <c r="D10" s="39"/>
      <c r="E10" s="20"/>
      <c r="F10" s="20"/>
      <c r="G10" s="13">
        <v>5</v>
      </c>
    </row>
    <row r="11" spans="1:16">
      <c r="A11" s="13">
        <v>6</v>
      </c>
      <c r="B11" s="20"/>
      <c r="C11" s="21"/>
      <c r="D11" s="21"/>
      <c r="E11" s="20"/>
      <c r="F11" s="20"/>
      <c r="G11" s="13">
        <v>6</v>
      </c>
    </row>
    <row r="12" spans="1:16">
      <c r="A12" s="13">
        <v>7</v>
      </c>
      <c r="B12" s="20"/>
      <c r="C12" s="21"/>
      <c r="D12" s="21"/>
      <c r="E12" s="20"/>
      <c r="F12" s="20"/>
      <c r="G12" s="13">
        <v>7</v>
      </c>
    </row>
    <row r="13" spans="1:16">
      <c r="A13" s="13">
        <v>8</v>
      </c>
      <c r="B13" s="20"/>
      <c r="C13" s="21"/>
      <c r="D13" s="21"/>
      <c r="E13" s="20"/>
      <c r="F13" s="20"/>
      <c r="G13" s="13">
        <v>8</v>
      </c>
    </row>
    <row r="14" spans="1:16">
      <c r="A14" s="13">
        <v>9</v>
      </c>
      <c r="B14" s="20"/>
      <c r="C14" s="21"/>
      <c r="D14" s="21"/>
      <c r="E14" s="20"/>
      <c r="F14" s="20"/>
      <c r="G14" s="13">
        <v>9</v>
      </c>
    </row>
    <row r="15" spans="1:16">
      <c r="A15" s="13">
        <v>10</v>
      </c>
      <c r="B15" s="20"/>
      <c r="C15" s="21"/>
      <c r="D15" s="21"/>
      <c r="E15" s="20"/>
      <c r="F15" s="20"/>
      <c r="G15" s="13">
        <v>10</v>
      </c>
    </row>
    <row r="16" spans="1:16">
      <c r="A16" s="13">
        <v>11</v>
      </c>
      <c r="B16" s="40"/>
      <c r="C16" s="36"/>
      <c r="D16" s="36"/>
      <c r="E16" s="40"/>
      <c r="F16" s="40"/>
      <c r="G16" s="13">
        <v>11</v>
      </c>
    </row>
    <row r="17" spans="1:11">
      <c r="A17" s="13">
        <v>12</v>
      </c>
      <c r="B17" s="43"/>
      <c r="C17" s="36"/>
      <c r="D17" s="44"/>
      <c r="E17" s="43"/>
      <c r="F17" s="43"/>
      <c r="G17" s="13">
        <v>12</v>
      </c>
    </row>
    <row r="18" spans="1:11">
      <c r="A18" s="13">
        <v>13</v>
      </c>
      <c r="B18" s="43"/>
      <c r="D18" s="44"/>
      <c r="E18" s="43"/>
      <c r="F18" s="43"/>
      <c r="G18" s="13">
        <v>13</v>
      </c>
    </row>
    <row r="19" spans="1:11">
      <c r="A19" s="13">
        <v>14</v>
      </c>
      <c r="B19" s="37"/>
      <c r="C19" s="39"/>
      <c r="D19" s="39"/>
      <c r="E19" s="37"/>
      <c r="F19" s="37"/>
      <c r="G19" s="13">
        <v>14</v>
      </c>
    </row>
    <row r="20" spans="1:11">
      <c r="A20" s="13">
        <v>15</v>
      </c>
      <c r="B20" s="35"/>
      <c r="C20" s="36"/>
      <c r="D20" s="36"/>
      <c r="E20" s="35"/>
      <c r="F20" s="35"/>
      <c r="G20" s="13">
        <v>15</v>
      </c>
      <c r="H20" s="70" t="s">
        <v>28</v>
      </c>
      <c r="I20" s="67" t="s">
        <v>29</v>
      </c>
    </row>
    <row r="21" spans="1:11">
      <c r="A21" s="13">
        <v>16</v>
      </c>
      <c r="B21" s="35"/>
      <c r="C21" s="36"/>
      <c r="D21" s="36"/>
      <c r="E21" s="35"/>
      <c r="F21" s="35"/>
      <c r="G21" s="13">
        <v>16</v>
      </c>
      <c r="I21" s="25"/>
      <c r="J21" s="25"/>
      <c r="K21" s="25"/>
    </row>
    <row r="22" spans="1:11">
      <c r="A22" s="13">
        <v>17</v>
      </c>
      <c r="B22" s="52">
        <f>163000</f>
        <v>163000</v>
      </c>
      <c r="C22" s="44">
        <v>705583.38</v>
      </c>
      <c r="E22" s="35"/>
      <c r="F22" s="35"/>
      <c r="G22" s="13">
        <v>17</v>
      </c>
    </row>
    <row r="23" spans="1:11">
      <c r="A23" s="13">
        <v>18</v>
      </c>
      <c r="B23" s="43">
        <v>248682.06</v>
      </c>
      <c r="C23" s="74"/>
      <c r="D23" s="75">
        <v>28820.29</v>
      </c>
      <c r="E23" s="43">
        <v>1155.75</v>
      </c>
      <c r="F23" s="43">
        <v>80653.009999999995</v>
      </c>
      <c r="G23" s="13">
        <v>18</v>
      </c>
    </row>
    <row r="24" spans="1:11">
      <c r="A24" s="13">
        <v>19</v>
      </c>
      <c r="B24" s="35"/>
      <c r="C24" s="44"/>
      <c r="D24" s="48"/>
      <c r="E24" s="35"/>
      <c r="F24" s="35"/>
      <c r="G24" s="13">
        <v>19</v>
      </c>
    </row>
    <row r="25" spans="1:11">
      <c r="A25" s="13">
        <v>20</v>
      </c>
      <c r="B25" s="20"/>
      <c r="C25" s="45"/>
      <c r="D25" s="21"/>
      <c r="E25" s="20"/>
      <c r="F25" s="20"/>
      <c r="G25" s="13">
        <v>20</v>
      </c>
    </row>
    <row r="26" spans="1:11">
      <c r="A26" s="13">
        <v>21</v>
      </c>
      <c r="B26" s="20"/>
      <c r="C26" s="21"/>
      <c r="D26" s="21"/>
      <c r="E26" s="20"/>
      <c r="F26" s="20"/>
      <c r="G26" s="13">
        <v>21</v>
      </c>
    </row>
    <row r="27" spans="1:11">
      <c r="A27" s="13">
        <v>22</v>
      </c>
      <c r="B27" s="43"/>
      <c r="C27" s="36"/>
      <c r="D27" s="44"/>
      <c r="E27" s="43"/>
      <c r="F27" s="43"/>
      <c r="G27" s="13">
        <v>22</v>
      </c>
    </row>
    <row r="28" spans="1:11">
      <c r="A28" s="13">
        <v>23</v>
      </c>
      <c r="B28" s="43"/>
      <c r="C28" s="44"/>
      <c r="D28" s="44"/>
      <c r="E28" s="43"/>
      <c r="F28" s="43"/>
      <c r="G28" s="13">
        <v>23</v>
      </c>
    </row>
    <row r="29" spans="1:11">
      <c r="A29" s="13">
        <v>24</v>
      </c>
      <c r="B29" s="20"/>
      <c r="C29" s="21"/>
      <c r="D29" s="21"/>
      <c r="E29" s="20"/>
      <c r="F29" s="20"/>
      <c r="G29" s="13">
        <v>24</v>
      </c>
    </row>
    <row r="30" spans="1:11">
      <c r="A30" s="13">
        <v>25</v>
      </c>
      <c r="B30" s="20"/>
      <c r="C30" s="21"/>
      <c r="D30" s="21"/>
      <c r="E30" s="20"/>
      <c r="F30" s="20"/>
      <c r="G30" s="13">
        <v>25</v>
      </c>
    </row>
    <row r="31" spans="1:11">
      <c r="A31" s="13">
        <v>26</v>
      </c>
      <c r="B31" s="20"/>
      <c r="C31" s="21"/>
      <c r="D31" s="21"/>
      <c r="E31" s="20"/>
      <c r="F31" s="20"/>
      <c r="G31" s="13">
        <v>26</v>
      </c>
    </row>
    <row r="32" spans="1:11">
      <c r="A32" s="13">
        <v>27</v>
      </c>
      <c r="B32" s="20"/>
      <c r="C32" s="21"/>
      <c r="D32" s="21"/>
      <c r="E32" s="20"/>
      <c r="F32" s="20"/>
      <c r="G32" s="13">
        <v>27</v>
      </c>
    </row>
    <row r="33" spans="1:12">
      <c r="A33" s="13">
        <v>28</v>
      </c>
      <c r="B33" s="20"/>
      <c r="C33" s="21"/>
      <c r="D33" s="21"/>
      <c r="E33" s="20"/>
      <c r="F33" s="20"/>
      <c r="G33" s="13">
        <v>28</v>
      </c>
    </row>
    <row r="34" spans="1:12">
      <c r="A34" s="13">
        <v>29</v>
      </c>
      <c r="B34" s="20"/>
      <c r="C34" s="21"/>
      <c r="D34" s="21"/>
      <c r="E34" s="20"/>
      <c r="F34" s="20"/>
      <c r="G34" s="13">
        <v>29</v>
      </c>
      <c r="I34" s="25"/>
      <c r="J34" s="25"/>
      <c r="K34" s="25"/>
      <c r="L34" s="25"/>
    </row>
    <row r="35" spans="1:12">
      <c r="A35" s="13">
        <v>30</v>
      </c>
      <c r="B35" s="20"/>
      <c r="C35" s="21"/>
      <c r="D35" s="21"/>
      <c r="E35" s="20"/>
      <c r="F35" s="20"/>
      <c r="G35" s="13">
        <v>30</v>
      </c>
    </row>
    <row r="36" spans="1:12">
      <c r="A36" s="13">
        <v>31</v>
      </c>
      <c r="B36" s="20"/>
      <c r="C36" s="21"/>
      <c r="D36" s="21"/>
      <c r="E36" s="20"/>
      <c r="F36" s="20"/>
      <c r="G36" s="13">
        <v>31</v>
      </c>
    </row>
    <row r="37" spans="1:12">
      <c r="A37" s="14"/>
      <c r="B37" s="26"/>
      <c r="C37" s="15"/>
      <c r="D37" s="15"/>
      <c r="E37" s="16"/>
      <c r="F37" s="16"/>
    </row>
    <row r="38" spans="1:12" ht="13.5" thickBot="1">
      <c r="A38" s="17" t="s">
        <v>11</v>
      </c>
      <c r="B38" s="23">
        <f t="shared" ref="B38:F38" si="0">SUM(B6:B37)</f>
        <v>411682.06</v>
      </c>
      <c r="C38" s="19">
        <f t="shared" si="0"/>
        <v>705583.38</v>
      </c>
      <c r="D38" s="19">
        <f t="shared" si="0"/>
        <v>28820.29</v>
      </c>
      <c r="E38" s="18">
        <f t="shared" si="0"/>
        <v>1155.75</v>
      </c>
      <c r="F38" s="18">
        <f t="shared" si="0"/>
        <v>80653.009999999995</v>
      </c>
    </row>
    <row r="39" spans="1:12" ht="13.5" thickTop="1"/>
  </sheetData>
  <mergeCells count="2">
    <mergeCell ref="A1:F1"/>
    <mergeCell ref="A2:F2"/>
  </mergeCells>
  <phoneticPr fontId="1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Jan 2015</vt:lpstr>
      <vt:lpstr>Feb 2015</vt:lpstr>
      <vt:lpstr>Mar 2015</vt:lpstr>
      <vt:lpstr>Apr 2015</vt:lpstr>
      <vt:lpstr>May 2015</vt:lpstr>
      <vt:lpstr>Jun 2015</vt:lpstr>
      <vt:lpstr>Jul 2015</vt:lpstr>
      <vt:lpstr>Aug 2015</vt:lpstr>
      <vt:lpstr>Sept 2015</vt:lpstr>
      <vt:lpstr>Oct 2015</vt:lpstr>
      <vt:lpstr>Nov 2015</vt:lpstr>
      <vt:lpstr>Dec 2015</vt:lpstr>
      <vt:lpstr>'Apr 2015'!Print_Area</vt:lpstr>
      <vt:lpstr>'Dec 2015'!Print_Area</vt:lpstr>
      <vt:lpstr>'Feb 2015'!Print_Area</vt:lpstr>
      <vt:lpstr>'Jan 2015'!Print_Area</vt:lpstr>
      <vt:lpstr>'Jun 2015'!Print_Area</vt:lpstr>
      <vt:lpstr>'Mar 2015'!Print_Area</vt:lpstr>
      <vt:lpstr>'May 2015'!Print_Area</vt:lpstr>
    </vt:vector>
  </TitlesOfParts>
  <Company>Brigham Young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shr7</dc:creator>
  <cp:lastModifiedBy>Tiffany Yeates</cp:lastModifiedBy>
  <cp:lastPrinted>2015-02-24T20:40:04Z</cp:lastPrinted>
  <dcterms:created xsi:type="dcterms:W3CDTF">2001-02-09T19:30:59Z</dcterms:created>
  <dcterms:modified xsi:type="dcterms:W3CDTF">2015-12-10T02:13:45Z</dcterms:modified>
</cp:coreProperties>
</file>