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36" yWindow="2400" windowWidth="19320" windowHeight="14085" tabRatio="779" firstSheet="1" activeTab="1"/>
  </bookViews>
  <sheets>
    <sheet name="Sheet1" sheetId="1" state="hidden" r:id="rId1"/>
    <sheet name="Budget Detail" sheetId="2" r:id="rId2"/>
    <sheet name="Charts" sheetId="3" r:id="rId3"/>
  </sheets>
  <definedNames>
    <definedName name="Categories">'Budget Detail'!$A$1:$A$15</definedName>
    <definedName name="Categories\">'Budget Detail'!$A$1:$A$15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<sst xmlns="http://schemas.openxmlformats.org/spreadsheetml/2006/main" count="135" uniqueCount="100">
  <si>
    <t>School Lunch</t>
  </si>
  <si>
    <t>School Supplies</t>
  </si>
  <si>
    <t>Toys/Games</t>
  </si>
  <si>
    <t>Home Supplies</t>
  </si>
  <si>
    <t>Babysitting</t>
  </si>
  <si>
    <t>Budget</t>
  </si>
  <si>
    <t>Food</t>
  </si>
  <si>
    <t>Entertainment</t>
  </si>
  <si>
    <t>Rental Car</t>
  </si>
  <si>
    <t>Clothing</t>
  </si>
  <si>
    <t>Groceries</t>
  </si>
  <si>
    <t>Gifts Given</t>
  </si>
  <si>
    <t>Electricity</t>
  </si>
  <si>
    <t>Internet</t>
  </si>
  <si>
    <t>Other</t>
  </si>
  <si>
    <t>Health</t>
  </si>
  <si>
    <t>Medical</t>
  </si>
  <si>
    <t>Life</t>
  </si>
  <si>
    <t>Phone</t>
  </si>
  <si>
    <t>Vehicle Payments</t>
  </si>
  <si>
    <t>Fuel</t>
  </si>
  <si>
    <t>Repairs</t>
  </si>
  <si>
    <t>Auto</t>
  </si>
  <si>
    <t>Doctor/Dentist</t>
  </si>
  <si>
    <t>Medicine/Drugs</t>
  </si>
  <si>
    <t>Newspaper</t>
  </si>
  <si>
    <t>Magazines</t>
  </si>
  <si>
    <t>Outdoor Recreation</t>
  </si>
  <si>
    <t>Personal Supplies</t>
  </si>
  <si>
    <t>Dry Cleaning</t>
  </si>
  <si>
    <t>Charitable Donations</t>
  </si>
  <si>
    <t>Bank Fees</t>
  </si>
  <si>
    <t>Emergency Fund</t>
  </si>
  <si>
    <t>Transfer to Savings</t>
  </si>
  <si>
    <t>Investments</t>
  </si>
  <si>
    <t>Retirement (401k, IRA)</t>
  </si>
  <si>
    <t>Student Loan</t>
  </si>
  <si>
    <t>Other Loan</t>
  </si>
  <si>
    <t>Federal Taxes</t>
  </si>
  <si>
    <t>State/Local Taxes</t>
  </si>
  <si>
    <t>Music Lessons</t>
  </si>
  <si>
    <t>Tuition</t>
  </si>
  <si>
    <t>Bus/Taxi/Train Fare</t>
  </si>
  <si>
    <t>Home/Rental</t>
  </si>
  <si>
    <t>Lawn/Garden</t>
  </si>
  <si>
    <t>Furnishings/Appliances</t>
  </si>
  <si>
    <t>Cable/Satellite</t>
  </si>
  <si>
    <t>Water/Sewer/Trash</t>
  </si>
  <si>
    <t>Gas/Oil</t>
  </si>
  <si>
    <t>Mortgage/Rent</t>
  </si>
  <si>
    <t>Toys/Supplies</t>
  </si>
  <si>
    <t>Dining/Eating Out</t>
  </si>
  <si>
    <t>Salon/Barber</t>
  </si>
  <si>
    <t>Movies/Theater</t>
  </si>
  <si>
    <t>Videos/DVDs</t>
  </si>
  <si>
    <t>Toys/Gadgets</t>
  </si>
  <si>
    <t>Travel</t>
  </si>
  <si>
    <t>Lodging</t>
  </si>
  <si>
    <t>School Tuition</t>
  </si>
  <si>
    <t>Tithing/Fast Offerings</t>
  </si>
  <si>
    <t>Spent</t>
  </si>
  <si>
    <t>Balance</t>
  </si>
  <si>
    <t>Maint./Improvements</t>
  </si>
  <si>
    <t>Jan. '10</t>
  </si>
  <si>
    <t>Feb. '10</t>
  </si>
  <si>
    <t>Jump to…</t>
  </si>
  <si>
    <t>The Budget Detail</t>
  </si>
  <si>
    <t>Overspending</t>
  </si>
  <si>
    <t>iSYB Buffer For NM</t>
  </si>
  <si>
    <t>Budgeted Below</t>
  </si>
  <si>
    <t>Starting iSYB Buffer</t>
  </si>
  <si>
    <t>Income Available This Month</t>
  </si>
  <si>
    <t>His</t>
  </si>
  <si>
    <t>Hers</t>
  </si>
  <si>
    <t>His Credit Card</t>
  </si>
  <si>
    <t>Her Credit Card</t>
  </si>
  <si>
    <t>Mar '10 Budget</t>
  </si>
  <si>
    <t>Mar '10</t>
  </si>
  <si>
    <t>The Charts</t>
  </si>
  <si>
    <t>Jan '10 Budget</t>
  </si>
  <si>
    <t>Feb '10 Budget</t>
  </si>
  <si>
    <t>To see a chart, click the "Create a Chart" button.</t>
  </si>
  <si>
    <t xml:space="preserve">        Savings</t>
  </si>
  <si>
    <t xml:space="preserve">        Home Expenses</t>
  </si>
  <si>
    <t xml:space="preserve">        Daily Living</t>
  </si>
  <si>
    <t xml:space="preserve">        Children</t>
  </si>
  <si>
    <t xml:space="preserve">        Obligations</t>
  </si>
  <si>
    <t xml:space="preserve">        Entertainment/Fun</t>
  </si>
  <si>
    <t xml:space="preserve">        Transportation</t>
  </si>
  <si>
    <t xml:space="preserve">        Health</t>
  </si>
  <si>
    <t xml:space="preserve">        Insurance</t>
  </si>
  <si>
    <t xml:space="preserve">        Education</t>
  </si>
  <si>
    <t xml:space="preserve">        Charity/Gifts</t>
  </si>
  <si>
    <t xml:space="preserve">        Pets</t>
  </si>
  <si>
    <t xml:space="preserve">        Subscriptions</t>
  </si>
  <si>
    <t xml:space="preserve">        Vacation</t>
  </si>
  <si>
    <t xml:space="preserve">        Miscellaneous</t>
  </si>
  <si>
    <t xml:space="preserve">        Total</t>
  </si>
  <si>
    <t>x</t>
  </si>
  <si>
    <t>Hawaii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</si>
</sst>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5">
    <font>
      <sz val="10"/>
      <name val="Trebuchet MS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Trebuchet MS"/>
      <family val="2"/>
    </font>
    <font>
      <b/>
      <sz val="10"/>
      <name val="Trebuchet MS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21"/>
      <name val="Trebuchet MS"/>
      <family val="2"/>
    </font>
    <font>
      <sz val="10"/>
      <color indexed="18"/>
      <name val="Trebuchet MS"/>
      <family val="2"/>
    </font>
    <font>
      <sz val="11"/>
      <color indexed="18"/>
      <name val="Trebuchet MS"/>
      <family val="2"/>
    </font>
    <font>
      <b/>
      <sz val="11"/>
      <color indexed="18"/>
      <name val="Trebuchet MS"/>
      <family val="2"/>
    </font>
    <font>
      <b/>
      <sz val="10"/>
      <color indexed="21"/>
      <name val="Trebuchet MS"/>
      <family val="2"/>
    </font>
    <font>
      <b/>
      <sz val="10"/>
      <color indexed="57"/>
      <name val="Trebuchet MS"/>
      <family val="2"/>
    </font>
    <font>
      <sz val="10"/>
      <color indexed="57"/>
      <name val="Trebuchet MS"/>
      <family val="2"/>
    </font>
    <font>
      <sz val="11"/>
      <color indexed="57"/>
      <name val="Trebuchet MS"/>
      <family val="2"/>
    </font>
    <font>
      <sz val="10"/>
      <color indexed="53"/>
      <name val="Trebuchet MS"/>
      <family val="2"/>
    </font>
    <font>
      <b/>
      <sz val="10"/>
      <color indexed="40"/>
      <name val="Trebuchet MS"/>
      <family val="2"/>
    </font>
    <font>
      <sz val="10"/>
      <color indexed="40"/>
      <name val="Trebuchet MS"/>
      <family val="2"/>
    </font>
    <font>
      <b/>
      <sz val="18"/>
      <color indexed="40"/>
      <name val="Trebuchet MS"/>
      <family val="2"/>
    </font>
    <font>
      <b/>
      <i/>
      <sz val="11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9"/>
      <name val="Arial"/>
      <family val="2"/>
    </font>
    <font>
      <sz val="8"/>
      <color indexed="9"/>
      <name val="Trebuchet MS"/>
      <family val="2"/>
    </font>
    <font>
      <b/>
      <sz val="11"/>
      <color indexed="9"/>
      <name val="Trebuchet MS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40"/>
      <name val="Trebuchet MS"/>
      <family val="2"/>
    </font>
    <font>
      <i/>
      <sz val="10"/>
      <color indexed="18"/>
      <name val="Trebuchet MS"/>
      <family val="2"/>
    </font>
    <font>
      <i/>
      <sz val="12"/>
      <color indexed="40"/>
      <name val="Trebuchet MS"/>
      <family val="2"/>
    </font>
    <font>
      <b/>
      <i/>
      <sz val="10"/>
      <color indexed="21"/>
      <name val="Trebuchet MS"/>
      <family val="2"/>
    </font>
    <font>
      <b/>
      <sz val="10"/>
      <color indexed="10"/>
      <name val="Trebuchet MS"/>
      <family val="2"/>
    </font>
    <font>
      <sz val="11"/>
      <color indexed="10"/>
      <name val="Trebuchet MS"/>
      <family val="2"/>
    </font>
    <font>
      <b/>
      <sz val="14"/>
      <color indexed="53"/>
      <name val="Arial"/>
      <family val="2"/>
    </font>
    <font>
      <b/>
      <sz val="10"/>
      <color indexed="53"/>
      <name val="Garamond"/>
      <family val="1"/>
    </font>
    <font>
      <b/>
      <sz val="10"/>
      <color indexed="53"/>
      <name val="Batang"/>
      <family val="0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Trebuchet MS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Trebuchet MS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rebuchet MS"/>
      <family val="2"/>
    </font>
    <font>
      <b/>
      <sz val="11"/>
      <color theme="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7"/>
      </left>
      <right/>
      <top style="thin">
        <color indexed="57"/>
      </top>
      <bottom style="double">
        <color indexed="57"/>
      </bottom>
    </border>
    <border>
      <left style="thin">
        <color indexed="55"/>
      </left>
      <right/>
      <top/>
      <bottom/>
    </border>
    <border>
      <left/>
      <right style="thin">
        <color indexed="21"/>
      </right>
      <top/>
      <bottom/>
    </border>
    <border>
      <left/>
      <right style="thin">
        <color indexed="55"/>
      </right>
      <top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/>
      <top style="thin">
        <color indexed="21"/>
      </top>
      <bottom style="double">
        <color indexed="21"/>
      </bottom>
    </border>
    <border>
      <left/>
      <right/>
      <top style="thin">
        <color indexed="21"/>
      </top>
      <bottom style="double">
        <color indexed="21"/>
      </bottom>
    </border>
    <border>
      <left/>
      <right style="thin">
        <color indexed="55"/>
      </right>
      <top style="thin">
        <color indexed="21"/>
      </top>
      <bottom style="double">
        <color indexed="21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/>
      <right/>
      <top style="double">
        <color indexed="40"/>
      </top>
      <bottom/>
    </border>
    <border>
      <left/>
      <right style="double">
        <color indexed="40"/>
      </right>
      <top style="double">
        <color indexed="40"/>
      </top>
      <bottom/>
    </border>
    <border>
      <left style="double">
        <color indexed="40"/>
      </left>
      <right/>
      <top/>
      <bottom/>
    </border>
    <border>
      <left/>
      <right style="double">
        <color indexed="40"/>
      </right>
      <top/>
      <bottom/>
    </border>
    <border>
      <left style="double">
        <color indexed="40"/>
      </left>
      <right/>
      <top/>
      <bottom style="double">
        <color indexed="40"/>
      </bottom>
    </border>
    <border>
      <left/>
      <right/>
      <top/>
      <bottom style="double">
        <color indexed="40"/>
      </bottom>
    </border>
    <border>
      <left/>
      <right style="double">
        <color indexed="40"/>
      </right>
      <top/>
      <bottom style="double">
        <color indexed="40"/>
      </bottom>
    </border>
    <border>
      <left style="thin">
        <color indexed="55"/>
      </left>
      <right/>
      <top/>
      <bottom style="thin">
        <color indexed="57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/>
      <bottom style="thin">
        <color indexed="57"/>
      </bottom>
    </border>
    <border>
      <left/>
      <right style="thin">
        <color indexed="55"/>
      </right>
      <top/>
      <bottom style="thin">
        <color indexed="57"/>
      </bottom>
    </border>
    <border>
      <left/>
      <right/>
      <top style="thin">
        <color indexed="57"/>
      </top>
      <bottom style="double">
        <color indexed="57"/>
      </bottom>
    </border>
    <border>
      <left/>
      <right style="thin">
        <color indexed="57"/>
      </right>
      <top style="thin">
        <color indexed="57"/>
      </top>
      <bottom style="double">
        <color indexed="57"/>
      </bottom>
    </border>
    <border>
      <left/>
      <right/>
      <top style="thin">
        <color indexed="55"/>
      </top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double">
        <color indexed="40"/>
      </left>
      <right/>
      <top style="double">
        <color indexed="4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43" fontId="0" fillId="33" borderId="0" xfId="42" applyNumberFormat="1" applyFont="1" applyFill="1" applyBorder="1" applyAlignment="1">
      <alignment/>
    </xf>
    <xf numFmtId="0" fontId="0" fillId="34" borderId="0" xfId="0" applyFont="1" applyFill="1" applyAlignment="1">
      <alignment/>
    </xf>
    <xf numFmtId="43" fontId="0" fillId="34" borderId="0" xfId="42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9" fillId="36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6" fillId="37" borderId="0" xfId="53" applyFont="1" applyFill="1" applyBorder="1" applyAlignment="1" applyProtection="1">
      <alignment horizontal="left"/>
      <protection/>
    </xf>
    <xf numFmtId="0" fontId="12" fillId="37" borderId="0" xfId="0" applyFont="1" applyFill="1" applyBorder="1" applyAlignment="1">
      <alignment horizontal="center"/>
    </xf>
    <xf numFmtId="44" fontId="19" fillId="37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3" fontId="13" fillId="35" borderId="0" xfId="0" applyNumberFormat="1" applyFont="1" applyFill="1" applyBorder="1" applyAlignment="1">
      <alignment/>
    </xf>
    <xf numFmtId="43" fontId="0" fillId="37" borderId="0" xfId="0" applyNumberFormat="1" applyFont="1" applyFill="1" applyBorder="1" applyAlignment="1">
      <alignment/>
    </xf>
    <xf numFmtId="43" fontId="0" fillId="37" borderId="0" xfId="0" applyNumberFormat="1" applyFont="1" applyFill="1" applyBorder="1" applyAlignment="1">
      <alignment/>
    </xf>
    <xf numFmtId="44" fontId="13" fillId="36" borderId="0" xfId="44" applyNumberFormat="1" applyFont="1" applyFill="1" applyBorder="1" applyAlignment="1">
      <alignment/>
    </xf>
    <xf numFmtId="44" fontId="0" fillId="37" borderId="0" xfId="44" applyFont="1" applyFill="1" applyBorder="1" applyAlignment="1">
      <alignment horizontal="left"/>
    </xf>
    <xf numFmtId="43" fontId="16" fillId="37" borderId="11" xfId="0" applyNumberFormat="1" applyFont="1" applyFill="1" applyBorder="1" applyAlignment="1">
      <alignment/>
    </xf>
    <xf numFmtId="0" fontId="11" fillId="33" borderId="0" xfId="0" applyFont="1" applyFill="1" applyBorder="1" applyAlignment="1" quotePrefix="1">
      <alignment/>
    </xf>
    <xf numFmtId="0" fontId="11" fillId="34" borderId="0" xfId="0" applyFont="1" applyFill="1" applyBorder="1" applyAlignment="1" quotePrefix="1">
      <alignment/>
    </xf>
    <xf numFmtId="0" fontId="0" fillId="34" borderId="12" xfId="0" applyFill="1" applyBorder="1" applyAlignment="1">
      <alignment/>
    </xf>
    <xf numFmtId="4" fontId="20" fillId="37" borderId="11" xfId="53" applyNumberFormat="1" applyFont="1" applyFill="1" applyBorder="1" applyAlignment="1" applyProtection="1">
      <alignment/>
      <protection/>
    </xf>
    <xf numFmtId="4" fontId="0" fillId="37" borderId="11" xfId="53" applyNumberFormat="1" applyFont="1" applyFill="1" applyBorder="1" applyAlignment="1" applyProtection="1">
      <alignment/>
      <protection/>
    </xf>
    <xf numFmtId="0" fontId="12" fillId="37" borderId="11" xfId="0" applyFont="1" applyFill="1" applyBorder="1" applyAlignment="1">
      <alignment horizontal="center"/>
    </xf>
    <xf numFmtId="0" fontId="6" fillId="37" borderId="11" xfId="53" applyFont="1" applyFill="1" applyBorder="1" applyAlignment="1" applyProtection="1">
      <alignment horizontal="left"/>
      <protection/>
    </xf>
    <xf numFmtId="44" fontId="0" fillId="37" borderId="13" xfId="44" applyFont="1" applyFill="1" applyBorder="1" applyAlignment="1">
      <alignment horizontal="left"/>
    </xf>
    <xf numFmtId="0" fontId="12" fillId="37" borderId="13" xfId="0" applyFont="1" applyFill="1" applyBorder="1" applyAlignment="1">
      <alignment horizontal="center"/>
    </xf>
    <xf numFmtId="0" fontId="6" fillId="37" borderId="13" xfId="53" applyFont="1" applyFill="1" applyBorder="1" applyAlignment="1" applyProtection="1">
      <alignment horizontal="left"/>
      <protection/>
    </xf>
    <xf numFmtId="0" fontId="13" fillId="37" borderId="14" xfId="0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19" xfId="0" applyFont="1" applyFill="1" applyBorder="1" applyAlignment="1">
      <alignment horizontal="center"/>
    </xf>
    <xf numFmtId="44" fontId="15" fillId="37" borderId="20" xfId="44" applyFont="1" applyFill="1" applyBorder="1" applyAlignment="1">
      <alignment/>
    </xf>
    <xf numFmtId="44" fontId="15" fillId="37" borderId="21" xfId="44" applyFont="1" applyFill="1" applyBorder="1" applyAlignment="1">
      <alignment horizontal="left"/>
    </xf>
    <xf numFmtId="44" fontId="15" fillId="37" borderId="22" xfId="44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0" fillId="34" borderId="0" xfId="0" applyNumberFormat="1" applyFont="1" applyFill="1" applyBorder="1" applyAlignment="1">
      <alignment/>
    </xf>
    <xf numFmtId="43" fontId="0" fillId="37" borderId="0" xfId="42" applyNumberFormat="1" applyFont="1" applyFill="1" applyBorder="1" applyAlignment="1">
      <alignment/>
    </xf>
    <xf numFmtId="43" fontId="0" fillId="37" borderId="0" xfId="42" applyNumberFormat="1" applyFont="1" applyFill="1" applyBorder="1" applyAlignment="1">
      <alignment/>
    </xf>
    <xf numFmtId="44" fontId="16" fillId="34" borderId="0" xfId="44" applyFont="1" applyFill="1" applyBorder="1" applyAlignment="1">
      <alignment horizontal="center" vertical="top"/>
    </xf>
    <xf numFmtId="44" fontId="16" fillId="34" borderId="0" xfId="44" applyFont="1" applyFill="1" applyBorder="1" applyAlignment="1">
      <alignment horizontal="center" vertical="center"/>
    </xf>
    <xf numFmtId="43" fontId="13" fillId="35" borderId="23" xfId="0" applyNumberFormat="1" applyFont="1" applyFill="1" applyBorder="1" applyAlignment="1">
      <alignment/>
    </xf>
    <xf numFmtId="43" fontId="13" fillId="35" borderId="24" xfId="0" applyNumberFormat="1" applyFont="1" applyFill="1" applyBorder="1" applyAlignment="1">
      <alignment/>
    </xf>
    <xf numFmtId="43" fontId="0" fillId="33" borderId="23" xfId="42" applyNumberFormat="1" applyFont="1" applyFill="1" applyBorder="1" applyAlignment="1">
      <alignment/>
    </xf>
    <xf numFmtId="43" fontId="4" fillId="33" borderId="24" xfId="0" applyNumberFormat="1" applyFont="1" applyFill="1" applyBorder="1" applyAlignment="1">
      <alignment/>
    </xf>
    <xf numFmtId="43" fontId="0" fillId="34" borderId="23" xfId="42" applyNumberFormat="1" applyFont="1" applyFill="1" applyBorder="1" applyAlignment="1">
      <alignment/>
    </xf>
    <xf numFmtId="43" fontId="4" fillId="34" borderId="24" xfId="0" applyNumberFormat="1" applyFont="1" applyFill="1" applyBorder="1" applyAlignment="1">
      <alignment/>
    </xf>
    <xf numFmtId="43" fontId="0" fillId="33" borderId="23" xfId="42" applyNumberFormat="1" applyFont="1" applyFill="1" applyBorder="1" applyAlignment="1">
      <alignment/>
    </xf>
    <xf numFmtId="43" fontId="0" fillId="33" borderId="24" xfId="0" applyNumberFormat="1" applyFont="1" applyFill="1" applyBorder="1" applyAlignment="1">
      <alignment/>
    </xf>
    <xf numFmtId="43" fontId="0" fillId="34" borderId="24" xfId="0" applyNumberFormat="1" applyFont="1" applyFill="1" applyBorder="1" applyAlignment="1">
      <alignment/>
    </xf>
    <xf numFmtId="43" fontId="0" fillId="37" borderId="23" xfId="0" applyNumberFormat="1" applyFont="1" applyFill="1" applyBorder="1" applyAlignment="1">
      <alignment/>
    </xf>
    <xf numFmtId="43" fontId="0" fillId="37" borderId="24" xfId="0" applyNumberFormat="1" applyFont="1" applyFill="1" applyBorder="1" applyAlignment="1">
      <alignment/>
    </xf>
    <xf numFmtId="43" fontId="0" fillId="33" borderId="24" xfId="0" applyNumberFormat="1" applyFont="1" applyFill="1" applyBorder="1" applyAlignment="1">
      <alignment/>
    </xf>
    <xf numFmtId="43" fontId="0" fillId="34" borderId="24" xfId="0" applyNumberFormat="1" applyFont="1" applyFill="1" applyBorder="1" applyAlignment="1">
      <alignment/>
    </xf>
    <xf numFmtId="43" fontId="0" fillId="33" borderId="24" xfId="0" applyNumberFormat="1" applyFont="1" applyFill="1" applyBorder="1" applyAlignment="1">
      <alignment/>
    </xf>
    <xf numFmtId="43" fontId="0" fillId="34" borderId="24" xfId="0" applyNumberFormat="1" applyFont="1" applyFill="1" applyBorder="1" applyAlignment="1">
      <alignment/>
    </xf>
    <xf numFmtId="43" fontId="5" fillId="33" borderId="24" xfId="0" applyNumberFormat="1" applyFont="1" applyFill="1" applyBorder="1" applyAlignment="1">
      <alignment/>
    </xf>
    <xf numFmtId="43" fontId="0" fillId="37" borderId="23" xfId="0" applyNumberFormat="1" applyFont="1" applyFill="1" applyBorder="1" applyAlignment="1">
      <alignment/>
    </xf>
    <xf numFmtId="43" fontId="0" fillId="37" borderId="24" xfId="0" applyNumberFormat="1" applyFont="1" applyFill="1" applyBorder="1" applyAlignment="1">
      <alignment/>
    </xf>
    <xf numFmtId="43" fontId="0" fillId="34" borderId="24" xfId="0" applyNumberFormat="1" applyFont="1" applyFill="1" applyBorder="1" applyAlignment="1">
      <alignment/>
    </xf>
    <xf numFmtId="43" fontId="0" fillId="33" borderId="24" xfId="0" applyNumberFormat="1" applyFont="1" applyFill="1" applyBorder="1" applyAlignment="1">
      <alignment/>
    </xf>
    <xf numFmtId="43" fontId="0" fillId="37" borderId="24" xfId="0" applyNumberFormat="1" applyFont="1" applyFill="1" applyBorder="1" applyAlignment="1">
      <alignment/>
    </xf>
    <xf numFmtId="43" fontId="0" fillId="34" borderId="23" xfId="42" applyNumberFormat="1" applyFont="1" applyFill="1" applyBorder="1" applyAlignment="1">
      <alignment/>
    </xf>
    <xf numFmtId="43" fontId="0" fillId="37" borderId="23" xfId="42" applyNumberFormat="1" applyFont="1" applyFill="1" applyBorder="1" applyAlignment="1">
      <alignment/>
    </xf>
    <xf numFmtId="43" fontId="13" fillId="35" borderId="25" xfId="0" applyNumberFormat="1" applyFont="1" applyFill="1" applyBorder="1" applyAlignment="1">
      <alignment/>
    </xf>
    <xf numFmtId="43" fontId="0" fillId="33" borderId="25" xfId="42" applyNumberFormat="1" applyFont="1" applyFill="1" applyBorder="1" applyAlignment="1">
      <alignment/>
    </xf>
    <xf numFmtId="43" fontId="0" fillId="34" borderId="25" xfId="42" applyNumberFormat="1" applyFont="1" applyFill="1" applyBorder="1" applyAlignment="1">
      <alignment/>
    </xf>
    <xf numFmtId="43" fontId="0" fillId="33" borderId="25" xfId="42" applyNumberFormat="1" applyFont="1" applyFill="1" applyBorder="1" applyAlignment="1">
      <alignment/>
    </xf>
    <xf numFmtId="43" fontId="0" fillId="37" borderId="25" xfId="0" applyNumberFormat="1" applyFont="1" applyFill="1" applyBorder="1" applyAlignment="1">
      <alignment/>
    </xf>
    <xf numFmtId="43" fontId="0" fillId="37" borderId="25" xfId="0" applyNumberFormat="1" applyFont="1" applyFill="1" applyBorder="1" applyAlignment="1">
      <alignment/>
    </xf>
    <xf numFmtId="43" fontId="0" fillId="34" borderId="25" xfId="42" applyNumberFormat="1" applyFont="1" applyFill="1" applyBorder="1" applyAlignment="1">
      <alignment/>
    </xf>
    <xf numFmtId="43" fontId="0" fillId="37" borderId="25" xfId="42" applyNumberFormat="1" applyFont="1" applyFill="1" applyBorder="1" applyAlignment="1">
      <alignment/>
    </xf>
    <xf numFmtId="43" fontId="9" fillId="35" borderId="24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43" fontId="13" fillId="34" borderId="0" xfId="0" applyNumberFormat="1" applyFont="1" applyFill="1" applyBorder="1" applyAlignment="1">
      <alignment/>
    </xf>
    <xf numFmtId="43" fontId="4" fillId="34" borderId="0" xfId="0" applyNumberFormat="1" applyFont="1" applyFill="1" applyBorder="1" applyAlignment="1">
      <alignment/>
    </xf>
    <xf numFmtId="43" fontId="0" fillId="34" borderId="0" xfId="0" applyNumberFormat="1" applyFont="1" applyFill="1" applyBorder="1" applyAlignment="1">
      <alignment/>
    </xf>
    <xf numFmtId="43" fontId="0" fillId="34" borderId="0" xfId="0" applyNumberFormat="1" applyFont="1" applyFill="1" applyBorder="1" applyAlignment="1">
      <alignment/>
    </xf>
    <xf numFmtId="43" fontId="5" fillId="34" borderId="0" xfId="0" applyNumberFormat="1" applyFont="1" applyFill="1" applyBorder="1" applyAlignment="1">
      <alignment/>
    </xf>
    <xf numFmtId="43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7" borderId="0" xfId="0" applyFont="1" applyFill="1" applyAlignment="1">
      <alignment/>
    </xf>
    <xf numFmtId="0" fontId="13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11" fillId="34" borderId="0" xfId="0" applyFont="1" applyFill="1" applyAlignment="1">
      <alignment/>
    </xf>
    <xf numFmtId="0" fontId="9" fillId="36" borderId="13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44" fontId="11" fillId="36" borderId="0" xfId="44" applyNumberFormat="1" applyFont="1" applyFill="1" applyBorder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43" fontId="0" fillId="37" borderId="28" xfId="42" applyFont="1" applyFill="1" applyBorder="1" applyAlignment="1">
      <alignment horizontal="center"/>
    </xf>
    <xf numFmtId="43" fontId="0" fillId="37" borderId="30" xfId="42" applyFont="1" applyFill="1" applyBorder="1" applyAlignment="1">
      <alignment horizontal="center"/>
    </xf>
    <xf numFmtId="0" fontId="30" fillId="37" borderId="28" xfId="0" applyFont="1" applyFill="1" applyBorder="1" applyAlignment="1">
      <alignment horizontal="center"/>
    </xf>
    <xf numFmtId="44" fontId="0" fillId="34" borderId="0" xfId="44" applyFont="1" applyFill="1" applyAlignment="1">
      <alignment/>
    </xf>
    <xf numFmtId="44" fontId="2" fillId="34" borderId="0" xfId="44" applyFont="1" applyFill="1" applyAlignment="1">
      <alignment/>
    </xf>
    <xf numFmtId="44" fontId="4" fillId="34" borderId="0" xfId="44" applyFont="1" applyFill="1" applyAlignment="1">
      <alignment/>
    </xf>
    <xf numFmtId="44" fontId="10" fillId="34" borderId="0" xfId="44" applyFont="1" applyFill="1" applyAlignment="1">
      <alignment/>
    </xf>
    <xf numFmtId="43" fontId="0" fillId="37" borderId="0" xfId="42" applyFont="1" applyFill="1" applyBorder="1" applyAlignment="1">
      <alignment horizontal="center"/>
    </xf>
    <xf numFmtId="44" fontId="0" fillId="37" borderId="0" xfId="44" applyFont="1" applyFill="1" applyBorder="1" applyAlignment="1">
      <alignment/>
    </xf>
    <xf numFmtId="43" fontId="0" fillId="37" borderId="31" xfId="42" applyFont="1" applyFill="1" applyBorder="1" applyAlignment="1">
      <alignment horizontal="center"/>
    </xf>
    <xf numFmtId="0" fontId="31" fillId="37" borderId="28" xfId="0" applyFont="1" applyFill="1" applyBorder="1" applyAlignment="1">
      <alignment horizontal="center" vertical="center"/>
    </xf>
    <xf numFmtId="0" fontId="31" fillId="37" borderId="29" xfId="0" applyFont="1" applyFill="1" applyBorder="1" applyAlignment="1">
      <alignment horizontal="center" vertical="center"/>
    </xf>
    <xf numFmtId="0" fontId="30" fillId="37" borderId="29" xfId="0" applyFont="1" applyFill="1" applyBorder="1" applyAlignment="1">
      <alignment horizontal="center"/>
    </xf>
    <xf numFmtId="43" fontId="0" fillId="37" borderId="29" xfId="42" applyFont="1" applyFill="1" applyBorder="1" applyAlignment="1">
      <alignment horizontal="center"/>
    </xf>
    <xf numFmtId="44" fontId="0" fillId="37" borderId="31" xfId="44" applyFont="1" applyFill="1" applyBorder="1" applyAlignment="1">
      <alignment/>
    </xf>
    <xf numFmtId="43" fontId="0" fillId="37" borderId="32" xfId="42" applyFont="1" applyFill="1" applyBorder="1" applyAlignment="1">
      <alignment horizontal="center"/>
    </xf>
    <xf numFmtId="0" fontId="32" fillId="37" borderId="0" xfId="0" applyFont="1" applyFill="1" applyBorder="1" applyAlignment="1">
      <alignment horizontal="center"/>
    </xf>
    <xf numFmtId="44" fontId="32" fillId="37" borderId="0" xfId="44" applyFont="1" applyFill="1" applyBorder="1" applyAlignment="1">
      <alignment horizontal="center"/>
    </xf>
    <xf numFmtId="44" fontId="15" fillId="37" borderId="11" xfId="44" applyFont="1" applyFill="1" applyBorder="1" applyAlignment="1">
      <alignment/>
    </xf>
    <xf numFmtId="43" fontId="33" fillId="37" borderId="33" xfId="42" applyNumberFormat="1" applyFont="1" applyFill="1" applyBorder="1" applyAlignment="1">
      <alignment/>
    </xf>
    <xf numFmtId="7" fontId="0" fillId="37" borderId="0" xfId="44" applyNumberFormat="1" applyFont="1" applyFill="1" applyBorder="1" applyAlignment="1">
      <alignment/>
    </xf>
    <xf numFmtId="43" fontId="12" fillId="37" borderId="34" xfId="0" applyNumberFormat="1" applyFont="1" applyFill="1" applyBorder="1" applyAlignment="1">
      <alignment horizontal="center"/>
    </xf>
    <xf numFmtId="43" fontId="12" fillId="37" borderId="0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/>
    </xf>
    <xf numFmtId="0" fontId="17" fillId="37" borderId="13" xfId="0" applyFont="1" applyFill="1" applyBorder="1" applyAlignment="1">
      <alignment/>
    </xf>
    <xf numFmtId="0" fontId="34" fillId="37" borderId="35" xfId="0" applyFont="1" applyFill="1" applyBorder="1" applyAlignment="1">
      <alignment/>
    </xf>
    <xf numFmtId="0" fontId="34" fillId="37" borderId="36" xfId="0" applyFont="1" applyFill="1" applyBorder="1" applyAlignment="1">
      <alignment/>
    </xf>
    <xf numFmtId="0" fontId="29" fillId="37" borderId="37" xfId="0" applyFont="1" applyFill="1" applyBorder="1" applyAlignment="1">
      <alignment/>
    </xf>
    <xf numFmtId="0" fontId="29" fillId="37" borderId="38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13" fillId="35" borderId="0" xfId="0" applyFont="1" applyFill="1" applyBorder="1" applyAlignment="1" quotePrefix="1">
      <alignment/>
    </xf>
    <xf numFmtId="0" fontId="13" fillId="36" borderId="0" xfId="0" applyFont="1" applyFill="1" applyBorder="1" applyAlignment="1" quotePrefix="1">
      <alignment/>
    </xf>
    <xf numFmtId="0" fontId="73" fillId="34" borderId="0" xfId="0" applyFont="1" applyFill="1" applyBorder="1" applyAlignment="1">
      <alignment/>
    </xf>
    <xf numFmtId="0" fontId="74" fillId="34" borderId="0" xfId="0" applyFont="1" applyFill="1" applyBorder="1" applyAlignment="1">
      <alignment/>
    </xf>
    <xf numFmtId="0" fontId="27" fillId="37" borderId="34" xfId="0" applyFont="1" applyFill="1" applyBorder="1" applyAlignment="1">
      <alignment horizontal="center" vertical="center"/>
    </xf>
    <xf numFmtId="0" fontId="27" fillId="37" borderId="39" xfId="0" applyFont="1" applyFill="1" applyBorder="1" applyAlignment="1">
      <alignment horizontal="center" vertical="center"/>
    </xf>
    <xf numFmtId="0" fontId="27" fillId="37" borderId="40" xfId="0" applyFont="1" applyFill="1" applyBorder="1" applyAlignment="1">
      <alignment horizontal="center" vertical="center"/>
    </xf>
    <xf numFmtId="0" fontId="27" fillId="37" borderId="11" xfId="0" applyFont="1" applyFill="1" applyBorder="1" applyAlignment="1">
      <alignment horizontal="center" vertical="center"/>
    </xf>
    <xf numFmtId="0" fontId="27" fillId="37" borderId="0" xfId="0" applyFont="1" applyFill="1" applyBorder="1" applyAlignment="1">
      <alignment horizontal="center" vertical="center"/>
    </xf>
    <xf numFmtId="0" fontId="27" fillId="37" borderId="13" xfId="0" applyFont="1" applyFill="1" applyBorder="1" applyAlignment="1">
      <alignment horizontal="center" vertical="center"/>
    </xf>
    <xf numFmtId="0" fontId="27" fillId="37" borderId="17" xfId="0" applyFont="1" applyFill="1" applyBorder="1" applyAlignment="1">
      <alignment horizontal="center" vertical="center"/>
    </xf>
    <xf numFmtId="0" fontId="27" fillId="37" borderId="18" xfId="0" applyFont="1" applyFill="1" applyBorder="1" applyAlignment="1">
      <alignment horizontal="center" vertical="center"/>
    </xf>
    <xf numFmtId="0" fontId="27" fillId="37" borderId="19" xfId="0" applyFont="1" applyFill="1" applyBorder="1" applyAlignment="1">
      <alignment horizontal="center" vertical="center"/>
    </xf>
    <xf numFmtId="0" fontId="28" fillId="37" borderId="41" xfId="0" applyFont="1" applyFill="1" applyBorder="1" applyAlignment="1">
      <alignment horizontal="center" vertical="center" textRotation="180"/>
    </xf>
    <xf numFmtId="0" fontId="28" fillId="37" borderId="42" xfId="0" applyFont="1" applyFill="1" applyBorder="1" applyAlignment="1">
      <alignment horizontal="center" vertical="center" textRotation="180"/>
    </xf>
    <xf numFmtId="0" fontId="28" fillId="37" borderId="43" xfId="0" applyFont="1" applyFill="1" applyBorder="1" applyAlignment="1">
      <alignment horizontal="center" vertical="center" textRotation="180"/>
    </xf>
    <xf numFmtId="0" fontId="2" fillId="34" borderId="42" xfId="0" applyFont="1" applyFill="1" applyBorder="1" applyAlignment="1">
      <alignment horizontal="center"/>
    </xf>
    <xf numFmtId="44" fontId="20" fillId="37" borderId="0" xfId="44" applyFont="1" applyFill="1" applyBorder="1" applyAlignment="1">
      <alignment horizontal="left"/>
    </xf>
    <xf numFmtId="44" fontId="20" fillId="37" borderId="13" xfId="44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44" fontId="19" fillId="34" borderId="0" xfId="44" applyFont="1" applyFill="1" applyBorder="1" applyAlignment="1">
      <alignment horizontal="center"/>
    </xf>
    <xf numFmtId="44" fontId="16" fillId="34" borderId="0" xfId="44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textRotation="180"/>
    </xf>
    <xf numFmtId="0" fontId="22" fillId="34" borderId="12" xfId="0" applyFont="1" applyFill="1" applyBorder="1" applyAlignment="1">
      <alignment horizontal="center"/>
    </xf>
    <xf numFmtId="44" fontId="16" fillId="34" borderId="0" xfId="44" applyFont="1" applyFill="1" applyBorder="1" applyAlignment="1">
      <alignment horizontal="center"/>
    </xf>
    <xf numFmtId="44" fontId="16" fillId="34" borderId="12" xfId="44" applyFont="1" applyFill="1" applyBorder="1" applyAlignment="1">
      <alignment horizontal="center"/>
    </xf>
    <xf numFmtId="44" fontId="19" fillId="34" borderId="0" xfId="44" applyFont="1" applyFill="1" applyBorder="1" applyAlignment="1">
      <alignment horizontal="center" vertical="center"/>
    </xf>
    <xf numFmtId="44" fontId="19" fillId="34" borderId="12" xfId="44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/>
    </xf>
    <xf numFmtId="0" fontId="0" fillId="37" borderId="44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38100</xdr:rowOff>
    </xdr:from>
    <xdr:to>
      <xdr:col>2</xdr:col>
      <xdr:colOff>923925</xdr:colOff>
      <xdr:row>4</xdr:row>
      <xdr:rowOff>142875</xdr:rowOff>
    </xdr:to>
    <xdr:pic>
      <xdr:nvPicPr>
        <xdr:cNvPr id="1" name="Picture 2" descr="Untitled Image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0</xdr:row>
      <xdr:rowOff>38100</xdr:rowOff>
    </xdr:from>
    <xdr:to>
      <xdr:col>3</xdr:col>
      <xdr:colOff>914400</xdr:colOff>
      <xdr:row>3</xdr:row>
      <xdr:rowOff>85725</xdr:rowOff>
    </xdr:to>
    <xdr:pic>
      <xdr:nvPicPr>
        <xdr:cNvPr id="1" name="Picture 2" descr="Untitled Image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104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outlinePr summaryBelow="0"/>
  </sheetPr>
  <dimension ref="A1:S220"/>
  <sheetViews>
    <sheetView tabSelected="1" zoomScale="85" zoomScaleNormal="85" zoomScalePageLayoutView="0" workbookViewId="0" topLeftCell="A1">
      <pane xSplit="4" topLeftCell="E1" activePane="topRight" state="frozen"/>
      <selection pane="topLeft" activeCell="B1" sqref="B1"/>
      <selection pane="topRight" activeCell="B1" sqref="B1"/>
    </sheetView>
  </sheetViews>
  <sheetFormatPr defaultColWidth="0" defaultRowHeight="15" zeroHeight="1"/>
  <cols>
    <col min="1" max="1" width="8.7109375" style="125" hidden="1" customWidth="1"/>
    <col min="2" max="2" width="7.8515625" style="125" customWidth="1"/>
    <col min="3" max="3" width="20.28125" style="130" customWidth="1"/>
    <col min="4" max="4" width="0.85546875" style="117" customWidth="1"/>
    <col min="5" max="5" width="13.57421875" style="125" customWidth="1"/>
    <col min="6" max="6" width="12.28125" style="125" customWidth="1"/>
    <col min="7" max="7" width="12.7109375" style="125" customWidth="1"/>
    <col min="8" max="8" width="3.7109375" style="125" customWidth="1"/>
    <col min="9" max="9" width="0.85546875" style="125" customWidth="1"/>
    <col min="10" max="10" width="13.57421875" style="125" customWidth="1"/>
    <col min="11" max="11" width="12.28125" style="125" customWidth="1"/>
    <col min="12" max="12" width="12.7109375" style="125" customWidth="1"/>
    <col min="13" max="13" width="3.7109375" style="125" customWidth="1"/>
    <col min="14" max="14" width="0.85546875" style="125" customWidth="1"/>
    <col min="15" max="15" width="13.57421875" style="125" customWidth="1"/>
    <col min="16" max="16" width="12.28125" style="125" customWidth="1"/>
    <col min="17" max="17" width="12.7109375" style="125" customWidth="1"/>
    <col min="18" max="18" width="3.7109375" style="125" customWidth="1"/>
    <col min="19" max="19" width="9.140625" style="125" customWidth="1"/>
    <col min="20" max="20" width="0.13671875" style="69" customWidth="1"/>
    <col min="21" max="21" width="12.28125" style="69" hidden="1" customWidth="1"/>
    <col min="22" max="22" width="12.7109375" style="69" hidden="1" customWidth="1"/>
    <col min="23" max="25" width="0" style="69" hidden="1" customWidth="1"/>
    <col min="26" max="201" width="9.140625" style="69" hidden="1" customWidth="1"/>
    <col min="202" max="16384" width="9.140625" style="69" hidden="1" customWidth="1"/>
  </cols>
  <sheetData>
    <row r="1" spans="1:19" ht="6" customHeight="1">
      <c r="A1" s="126" t="str">
        <f>B12</f>
        <v>        Savings</v>
      </c>
      <c r="B1" s="117"/>
      <c r="C1" s="5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</row>
    <row r="2" spans="1:19" s="70" customFormat="1" ht="12.75" customHeight="1">
      <c r="A2" s="126" t="str">
        <f>B19</f>
        <v>        Home Expenses</v>
      </c>
      <c r="B2" s="12"/>
      <c r="C2" s="29"/>
      <c r="D2" s="208"/>
      <c r="E2" s="189" t="s">
        <v>79</v>
      </c>
      <c r="F2" s="190"/>
      <c r="G2" s="191"/>
      <c r="H2" s="198" t="s">
        <v>63</v>
      </c>
      <c r="I2" s="201"/>
      <c r="J2" s="189" t="s">
        <v>80</v>
      </c>
      <c r="K2" s="190"/>
      <c r="L2" s="191"/>
      <c r="M2" s="198" t="s">
        <v>64</v>
      </c>
      <c r="N2" s="201"/>
      <c r="O2" s="189" t="s">
        <v>76</v>
      </c>
      <c r="P2" s="190"/>
      <c r="Q2" s="191"/>
      <c r="R2" s="198" t="s">
        <v>77</v>
      </c>
      <c r="S2" s="204"/>
    </row>
    <row r="3" spans="1:19" s="70" customFormat="1" ht="4.5" customHeight="1">
      <c r="A3" s="126" t="str">
        <f>B33</f>
        <v>        Daily Living</v>
      </c>
      <c r="B3" s="12"/>
      <c r="C3" s="29"/>
      <c r="D3" s="208"/>
      <c r="E3" s="192"/>
      <c r="F3" s="193"/>
      <c r="G3" s="194"/>
      <c r="H3" s="199"/>
      <c r="I3" s="201"/>
      <c r="J3" s="192"/>
      <c r="K3" s="193"/>
      <c r="L3" s="194"/>
      <c r="M3" s="199"/>
      <c r="N3" s="201"/>
      <c r="O3" s="192"/>
      <c r="P3" s="193"/>
      <c r="Q3" s="194"/>
      <c r="R3" s="199"/>
      <c r="S3" s="204"/>
    </row>
    <row r="4" spans="1:19" s="70" customFormat="1" ht="18" customHeight="1">
      <c r="A4" s="126" t="str">
        <f>B42</f>
        <v>        Children</v>
      </c>
      <c r="B4" s="12"/>
      <c r="C4" s="29"/>
      <c r="D4" s="208"/>
      <c r="E4" s="195"/>
      <c r="F4" s="196"/>
      <c r="G4" s="197"/>
      <c r="H4" s="199"/>
      <c r="I4" s="201"/>
      <c r="J4" s="195"/>
      <c r="K4" s="196"/>
      <c r="L4" s="197"/>
      <c r="M4" s="199"/>
      <c r="N4" s="201"/>
      <c r="O4" s="195"/>
      <c r="P4" s="196"/>
      <c r="Q4" s="197"/>
      <c r="R4" s="199"/>
      <c r="S4" s="204"/>
    </row>
    <row r="5" spans="1:19" s="71" customFormat="1" ht="21.75" customHeight="1">
      <c r="A5" s="126" t="str">
        <f>B52</f>
        <v>        Obligations</v>
      </c>
      <c r="B5" s="207" t="s">
        <v>65</v>
      </c>
      <c r="C5" s="207"/>
      <c r="D5" s="208"/>
      <c r="E5" s="53">
        <v>0</v>
      </c>
      <c r="F5" s="202" t="s">
        <v>70</v>
      </c>
      <c r="G5" s="203"/>
      <c r="H5" s="199"/>
      <c r="I5" s="201"/>
      <c r="J5" s="53">
        <f>E129</f>
        <v>120.75</v>
      </c>
      <c r="K5" s="202" t="s">
        <v>70</v>
      </c>
      <c r="L5" s="203"/>
      <c r="M5" s="199"/>
      <c r="N5" s="201"/>
      <c r="O5" s="53">
        <f>J129</f>
        <v>241.5</v>
      </c>
      <c r="P5" s="202" t="s">
        <v>70</v>
      </c>
      <c r="Q5" s="203"/>
      <c r="R5" s="199"/>
      <c r="S5" s="204"/>
    </row>
    <row r="6" spans="1:19" s="71" customFormat="1" ht="18" customHeight="1">
      <c r="A6" s="126" t="str">
        <f>B61</f>
        <v>        Entertainment/Fun</v>
      </c>
      <c r="B6" s="205" t="s">
        <v>66</v>
      </c>
      <c r="C6" s="205"/>
      <c r="D6" s="208"/>
      <c r="E6" s="54">
        <v>5000</v>
      </c>
      <c r="F6" s="48" t="s">
        <v>71</v>
      </c>
      <c r="G6" s="57"/>
      <c r="H6" s="199"/>
      <c r="I6" s="201"/>
      <c r="J6" s="54">
        <v>5000</v>
      </c>
      <c r="K6" s="48" t="s">
        <v>71</v>
      </c>
      <c r="L6" s="57"/>
      <c r="M6" s="199"/>
      <c r="N6" s="201"/>
      <c r="O6" s="54">
        <v>5000</v>
      </c>
      <c r="P6" s="48" t="s">
        <v>71</v>
      </c>
      <c r="Q6" s="57"/>
      <c r="R6" s="199"/>
      <c r="S6" s="204"/>
    </row>
    <row r="7" spans="1:19" s="72" customFormat="1" ht="18" customHeight="1">
      <c r="A7" s="126" t="str">
        <f>B70</f>
        <v>        Transportation</v>
      </c>
      <c r="B7" s="206" t="s">
        <v>78</v>
      </c>
      <c r="C7" s="206"/>
      <c r="D7" s="208"/>
      <c r="E7" s="54">
        <f>E125</f>
        <v>4879.25</v>
      </c>
      <c r="F7" s="48" t="s">
        <v>69</v>
      </c>
      <c r="G7" s="57"/>
      <c r="H7" s="199"/>
      <c r="I7" s="201"/>
      <c r="J7" s="54">
        <f>J125</f>
        <v>4879.25</v>
      </c>
      <c r="K7" s="48" t="s">
        <v>69</v>
      </c>
      <c r="L7" s="57"/>
      <c r="M7" s="199"/>
      <c r="N7" s="201"/>
      <c r="O7" s="54">
        <f>O125</f>
        <v>4879.25</v>
      </c>
      <c r="P7" s="48" t="s">
        <v>69</v>
      </c>
      <c r="Q7" s="57"/>
      <c r="R7" s="199"/>
      <c r="S7" s="204"/>
    </row>
    <row r="8" spans="1:19" s="71" customFormat="1" ht="17.25" customHeight="1" thickBot="1">
      <c r="A8" s="17" t="str">
        <f>B77</f>
        <v>        Health</v>
      </c>
      <c r="B8" s="4"/>
      <c r="C8" s="84"/>
      <c r="D8" s="208"/>
      <c r="E8" s="66">
        <f>E5+E6-E7</f>
        <v>120.75</v>
      </c>
      <c r="F8" s="67" t="str">
        <f>IF(E8&lt;0,"Warning, Over Budget","Available to Budget")</f>
        <v>Available to Budget</v>
      </c>
      <c r="G8" s="68"/>
      <c r="H8" s="199"/>
      <c r="I8" s="201"/>
      <c r="J8" s="66">
        <f>J5+J6-J7</f>
        <v>241.5</v>
      </c>
      <c r="K8" s="67" t="str">
        <f>IF(J8&lt;0,"Warning, Over Budget","Available to Budget")</f>
        <v>Available to Budget</v>
      </c>
      <c r="L8" s="68"/>
      <c r="M8" s="199"/>
      <c r="N8" s="201"/>
      <c r="O8" s="66">
        <f>O5+O6-O7</f>
        <v>362.25</v>
      </c>
      <c r="P8" s="67" t="str">
        <f>IF(O8&lt;0,"Warning, Over Budget","Available to Budget")</f>
        <v>Available to Budget</v>
      </c>
      <c r="Q8" s="68"/>
      <c r="R8" s="199"/>
      <c r="S8" s="204"/>
    </row>
    <row r="9" spans="1:19" s="73" customFormat="1" ht="18" customHeight="1" thickTop="1">
      <c r="A9" s="17" t="str">
        <f>B82</f>
        <v>        Insurance</v>
      </c>
      <c r="B9" s="29"/>
      <c r="C9" s="84"/>
      <c r="D9" s="208"/>
      <c r="E9" s="63" t="s">
        <v>5</v>
      </c>
      <c r="F9" s="64" t="s">
        <v>60</v>
      </c>
      <c r="G9" s="65" t="s">
        <v>61</v>
      </c>
      <c r="H9" s="199"/>
      <c r="I9" s="201"/>
      <c r="J9" s="60" t="s">
        <v>5</v>
      </c>
      <c r="K9" s="61" t="s">
        <v>60</v>
      </c>
      <c r="L9" s="62" t="s">
        <v>61</v>
      </c>
      <c r="M9" s="199"/>
      <c r="N9" s="201"/>
      <c r="O9" s="60" t="s">
        <v>5</v>
      </c>
      <c r="P9" s="61" t="s">
        <v>60</v>
      </c>
      <c r="Q9" s="62" t="s">
        <v>61</v>
      </c>
      <c r="R9" s="199"/>
      <c r="S9" s="204"/>
    </row>
    <row r="10" spans="1:19" s="73" customFormat="1" ht="46.5" customHeight="1">
      <c r="A10" s="17" t="str">
        <f>B89</f>
        <v>        Education</v>
      </c>
      <c r="B10" s="29"/>
      <c r="C10" s="83"/>
      <c r="D10" s="208"/>
      <c r="E10" s="175"/>
      <c r="F10" s="176"/>
      <c r="G10" s="58"/>
      <c r="H10" s="199"/>
      <c r="I10" s="201"/>
      <c r="J10" s="55"/>
      <c r="K10" s="32"/>
      <c r="L10" s="58"/>
      <c r="M10" s="199"/>
      <c r="N10" s="201"/>
      <c r="O10" s="55"/>
      <c r="P10" s="32"/>
      <c r="Q10" s="58"/>
      <c r="R10" s="199"/>
      <c r="S10" s="204"/>
    </row>
    <row r="11" spans="1:19" s="71" customFormat="1" ht="6" customHeight="1">
      <c r="A11" s="17" t="str">
        <f>B94</f>
        <v>        Charity/Gifts</v>
      </c>
      <c r="B11" s="10"/>
      <c r="C11" s="5"/>
      <c r="D11" s="208"/>
      <c r="E11" s="56"/>
      <c r="F11" s="31"/>
      <c r="G11" s="59"/>
      <c r="H11" s="200"/>
      <c r="I11" s="201"/>
      <c r="J11" s="56"/>
      <c r="K11" s="31"/>
      <c r="L11" s="59"/>
      <c r="M11" s="200"/>
      <c r="N11" s="201"/>
      <c r="O11" s="56"/>
      <c r="P11" s="31"/>
      <c r="Q11" s="59"/>
      <c r="R11" s="200"/>
      <c r="S11" s="204"/>
    </row>
    <row r="12" spans="1:19" s="74" customFormat="1" ht="15" customHeight="1">
      <c r="A12" s="17" t="str">
        <f>B99</f>
        <v>        Pets</v>
      </c>
      <c r="B12" s="185" t="s">
        <v>82</v>
      </c>
      <c r="C12" s="17"/>
      <c r="D12" s="23"/>
      <c r="E12" s="85">
        <f>SUM(E13:E18)</f>
        <v>500</v>
      </c>
      <c r="F12" s="108">
        <f>SUM(F13:F18)</f>
        <v>500</v>
      </c>
      <c r="G12" s="44">
        <f>SUM(G13:G18)</f>
        <v>0</v>
      </c>
      <c r="H12" s="86"/>
      <c r="I12" s="118"/>
      <c r="J12" s="85">
        <f>SUM(J13:J18)</f>
        <v>500</v>
      </c>
      <c r="K12" s="108">
        <f>SUM(K13:K18)</f>
        <v>500</v>
      </c>
      <c r="L12" s="44">
        <f>SUM(L13:L18)</f>
        <v>0</v>
      </c>
      <c r="M12" s="86"/>
      <c r="N12" s="118"/>
      <c r="O12" s="85">
        <f>SUM(O13:O18)</f>
        <v>500</v>
      </c>
      <c r="P12" s="108">
        <f>SUM(P13:P18)</f>
        <v>500</v>
      </c>
      <c r="Q12" s="44">
        <f>SUM(Q13:Q18)</f>
        <v>0</v>
      </c>
      <c r="R12" s="86"/>
      <c r="S12" s="117"/>
    </row>
    <row r="13" spans="1:19" s="71" customFormat="1" ht="15" customHeight="1" hidden="1">
      <c r="A13" s="17" t="str">
        <f>B105</f>
        <v>        Subscriptions</v>
      </c>
      <c r="B13" s="9"/>
      <c r="C13" s="7" t="s">
        <v>32</v>
      </c>
      <c r="D13" s="6"/>
      <c r="E13" s="87">
        <v>200</v>
      </c>
      <c r="F13" s="109">
        <v>200</v>
      </c>
      <c r="G13" s="1">
        <f>E13-F13</f>
        <v>0</v>
      </c>
      <c r="H13" s="88"/>
      <c r="I13" s="119"/>
      <c r="J13" s="91">
        <v>200</v>
      </c>
      <c r="K13" s="109">
        <v>200</v>
      </c>
      <c r="L13" s="1">
        <f>J13-K13+G13</f>
        <v>0</v>
      </c>
      <c r="M13" s="88"/>
      <c r="N13" s="119"/>
      <c r="O13" s="91">
        <v>200</v>
      </c>
      <c r="P13" s="109">
        <v>200</v>
      </c>
      <c r="Q13" s="1">
        <f>O13-P13+L13</f>
        <v>0</v>
      </c>
      <c r="R13" s="88"/>
      <c r="S13" s="117"/>
    </row>
    <row r="14" spans="1:19" s="71" customFormat="1" ht="15" customHeight="1" hidden="1">
      <c r="A14" s="17" t="str">
        <f>B109</f>
        <v>        Vacation</v>
      </c>
      <c r="B14" s="10"/>
      <c r="C14" s="5" t="s">
        <v>33</v>
      </c>
      <c r="D14" s="6"/>
      <c r="E14" s="89">
        <v>100</v>
      </c>
      <c r="F14" s="110">
        <v>100</v>
      </c>
      <c r="G14" s="3">
        <f>E14-F14</f>
        <v>0</v>
      </c>
      <c r="H14" s="90"/>
      <c r="I14" s="119"/>
      <c r="J14" s="89">
        <v>100</v>
      </c>
      <c r="K14" s="110">
        <v>100</v>
      </c>
      <c r="L14" s="3">
        <f>J14-K14+G14</f>
        <v>0</v>
      </c>
      <c r="M14" s="90"/>
      <c r="N14" s="119"/>
      <c r="O14" s="89">
        <v>100</v>
      </c>
      <c r="P14" s="110">
        <v>100</v>
      </c>
      <c r="Q14" s="3">
        <f>O14-P14+L14</f>
        <v>0</v>
      </c>
      <c r="R14" s="90"/>
      <c r="S14" s="117"/>
    </row>
    <row r="15" spans="1:19" s="75" customFormat="1" ht="15" customHeight="1" hidden="1">
      <c r="A15" s="17" t="str">
        <f>B118</f>
        <v>        Miscellaneous</v>
      </c>
      <c r="B15" s="9"/>
      <c r="C15" s="7" t="s">
        <v>35</v>
      </c>
      <c r="D15" s="6"/>
      <c r="E15" s="91">
        <v>100</v>
      </c>
      <c r="F15" s="111">
        <v>100</v>
      </c>
      <c r="G15" s="1">
        <f>E15-F15</f>
        <v>0</v>
      </c>
      <c r="H15" s="92"/>
      <c r="I15" s="120"/>
      <c r="J15" s="91">
        <v>100</v>
      </c>
      <c r="K15" s="111">
        <v>100</v>
      </c>
      <c r="L15" s="1">
        <f>J15-K15+G15</f>
        <v>0</v>
      </c>
      <c r="M15" s="92"/>
      <c r="N15" s="120"/>
      <c r="O15" s="91">
        <v>100</v>
      </c>
      <c r="P15" s="111">
        <v>100</v>
      </c>
      <c r="Q15" s="1">
        <f>O15-P15+L15</f>
        <v>0</v>
      </c>
      <c r="R15" s="92"/>
      <c r="S15" s="117"/>
    </row>
    <row r="16" spans="1:19" s="75" customFormat="1" ht="15" customHeight="1" hidden="1">
      <c r="A16" s="11"/>
      <c r="B16" s="10"/>
      <c r="C16" s="5" t="s">
        <v>34</v>
      </c>
      <c r="D16" s="6"/>
      <c r="E16" s="89">
        <v>100</v>
      </c>
      <c r="F16" s="110">
        <v>100</v>
      </c>
      <c r="G16" s="3">
        <f>E16-F16</f>
        <v>0</v>
      </c>
      <c r="H16" s="93"/>
      <c r="I16" s="120"/>
      <c r="J16" s="89">
        <v>100</v>
      </c>
      <c r="K16" s="110">
        <v>100</v>
      </c>
      <c r="L16" s="3">
        <f>J16-K16+G16</f>
        <v>0</v>
      </c>
      <c r="M16" s="93"/>
      <c r="N16" s="120"/>
      <c r="O16" s="89">
        <v>100</v>
      </c>
      <c r="P16" s="110">
        <v>100</v>
      </c>
      <c r="Q16" s="3">
        <f>O16-P16+L16</f>
        <v>0</v>
      </c>
      <c r="R16" s="93"/>
      <c r="S16" s="117"/>
    </row>
    <row r="17" spans="1:19" s="75" customFormat="1" ht="15" customHeight="1" hidden="1">
      <c r="A17" s="23"/>
      <c r="B17" s="9"/>
      <c r="C17" s="7" t="s">
        <v>14</v>
      </c>
      <c r="D17" s="6"/>
      <c r="E17" s="91">
        <v>0</v>
      </c>
      <c r="F17" s="111">
        <v>0</v>
      </c>
      <c r="G17" s="1">
        <f>E17-F17</f>
        <v>0</v>
      </c>
      <c r="H17" s="92"/>
      <c r="I17" s="120"/>
      <c r="J17" s="91">
        <v>0</v>
      </c>
      <c r="K17" s="111">
        <v>0</v>
      </c>
      <c r="L17" s="1">
        <f>J17-K17+G17</f>
        <v>0</v>
      </c>
      <c r="M17" s="92"/>
      <c r="N17" s="120"/>
      <c r="O17" s="91">
        <v>0</v>
      </c>
      <c r="P17" s="111">
        <v>0</v>
      </c>
      <c r="Q17" s="1">
        <f>O17-P17+L17</f>
        <v>0</v>
      </c>
      <c r="R17" s="92"/>
      <c r="S17" s="117"/>
    </row>
    <row r="18" spans="1:19" s="76" customFormat="1" ht="2.25" customHeight="1">
      <c r="A18" s="6" t="str">
        <f>J2</f>
        <v>Feb '10 Budget</v>
      </c>
      <c r="B18" s="6"/>
      <c r="C18" s="5"/>
      <c r="D18" s="6"/>
      <c r="E18" s="94"/>
      <c r="F18" s="112"/>
      <c r="G18" s="45"/>
      <c r="H18" s="95"/>
      <c r="I18" s="80"/>
      <c r="J18" s="94"/>
      <c r="K18" s="112"/>
      <c r="L18" s="45"/>
      <c r="M18" s="95"/>
      <c r="N18" s="80"/>
      <c r="O18" s="94"/>
      <c r="P18" s="112"/>
      <c r="Q18" s="45"/>
      <c r="R18" s="95"/>
      <c r="S18" s="117"/>
    </row>
    <row r="19" spans="1:19" s="77" customFormat="1" ht="15" customHeight="1">
      <c r="A19" s="24"/>
      <c r="B19" s="185" t="s">
        <v>83</v>
      </c>
      <c r="C19" s="18"/>
      <c r="D19" s="24"/>
      <c r="E19" s="85">
        <f>SUM(E20:E32)</f>
        <v>1695</v>
      </c>
      <c r="F19" s="108">
        <f>SUM(F20:F32)</f>
        <v>1626.5</v>
      </c>
      <c r="G19" s="44">
        <f>SUM(G20:G32)</f>
        <v>68.5</v>
      </c>
      <c r="H19" s="86"/>
      <c r="I19" s="118"/>
      <c r="J19" s="85">
        <f>SUM(J20:J32)</f>
        <v>1695</v>
      </c>
      <c r="K19" s="108">
        <f>SUM(K20:K32)</f>
        <v>1626.5</v>
      </c>
      <c r="L19" s="44">
        <f>SUM(L20:L32)</f>
        <v>137</v>
      </c>
      <c r="M19" s="86"/>
      <c r="N19" s="118"/>
      <c r="O19" s="85">
        <f>SUM(O20:O32)</f>
        <v>1695</v>
      </c>
      <c r="P19" s="108">
        <f>SUM(P20:P32)</f>
        <v>1626.5</v>
      </c>
      <c r="Q19" s="44">
        <f>SUM(Q20:Q32)</f>
        <v>205.5</v>
      </c>
      <c r="R19" s="116"/>
      <c r="S19" s="117"/>
    </row>
    <row r="20" spans="1:19" s="76" customFormat="1" ht="15" customHeight="1" hidden="1">
      <c r="A20" s="6"/>
      <c r="B20" s="9"/>
      <c r="C20" s="7" t="s">
        <v>49</v>
      </c>
      <c r="D20" s="13"/>
      <c r="E20" s="91">
        <v>1300</v>
      </c>
      <c r="F20" s="111">
        <v>1300</v>
      </c>
      <c r="G20" s="1">
        <f aca="true" t="shared" si="0" ref="G20:G31">E20-F20</f>
        <v>0</v>
      </c>
      <c r="H20" s="96"/>
      <c r="I20" s="80"/>
      <c r="J20" s="91">
        <v>1300</v>
      </c>
      <c r="K20" s="111">
        <v>1300</v>
      </c>
      <c r="L20" s="1">
        <f>J20-K20+G20</f>
        <v>0</v>
      </c>
      <c r="M20" s="96"/>
      <c r="N20" s="80"/>
      <c r="O20" s="91">
        <v>1300</v>
      </c>
      <c r="P20" s="111">
        <v>1300</v>
      </c>
      <c r="Q20" s="1">
        <f>O20-P20+L20</f>
        <v>0</v>
      </c>
      <c r="R20" s="96"/>
      <c r="S20" s="117"/>
    </row>
    <row r="21" spans="1:19" s="76" customFormat="1" ht="15" customHeight="1" hidden="1">
      <c r="A21" s="6"/>
      <c r="B21" s="10"/>
      <c r="C21" s="5" t="s">
        <v>12</v>
      </c>
      <c r="D21" s="13"/>
      <c r="E21" s="89">
        <v>125</v>
      </c>
      <c r="F21" s="110">
        <v>95</v>
      </c>
      <c r="G21" s="3">
        <f t="shared" si="0"/>
        <v>30</v>
      </c>
      <c r="H21" s="97"/>
      <c r="I21" s="80"/>
      <c r="J21" s="89">
        <v>125</v>
      </c>
      <c r="K21" s="110">
        <v>95</v>
      </c>
      <c r="L21" s="3">
        <f>J21-K21+G21</f>
        <v>60</v>
      </c>
      <c r="M21" s="97"/>
      <c r="N21" s="80"/>
      <c r="O21" s="89">
        <v>125</v>
      </c>
      <c r="P21" s="110">
        <v>95</v>
      </c>
      <c r="Q21" s="3">
        <f>O21-P21+L21</f>
        <v>90</v>
      </c>
      <c r="R21" s="97"/>
      <c r="S21" s="117"/>
    </row>
    <row r="22" spans="1:19" s="76" customFormat="1" ht="15" customHeight="1" hidden="1">
      <c r="A22" s="6"/>
      <c r="B22" s="9"/>
      <c r="C22" s="7" t="s">
        <v>48</v>
      </c>
      <c r="D22" s="13"/>
      <c r="E22" s="91">
        <v>10</v>
      </c>
      <c r="F22" s="111">
        <v>12</v>
      </c>
      <c r="G22" s="1">
        <f t="shared" si="0"/>
        <v>-2</v>
      </c>
      <c r="H22" s="96"/>
      <c r="I22" s="80"/>
      <c r="J22" s="91">
        <v>10</v>
      </c>
      <c r="K22" s="111">
        <v>12</v>
      </c>
      <c r="L22" s="1">
        <f aca="true" t="shared" si="1" ref="L22:L31">J22-K22+G22</f>
        <v>-4</v>
      </c>
      <c r="M22" s="96"/>
      <c r="N22" s="80"/>
      <c r="O22" s="91">
        <v>10</v>
      </c>
      <c r="P22" s="111">
        <v>12</v>
      </c>
      <c r="Q22" s="1">
        <f aca="true" t="shared" si="2" ref="Q22:Q31">O22-P22+L22</f>
        <v>-6</v>
      </c>
      <c r="R22" s="96"/>
      <c r="S22" s="117"/>
    </row>
    <row r="23" spans="1:19" s="76" customFormat="1" ht="15" customHeight="1" hidden="1">
      <c r="A23" s="6"/>
      <c r="B23" s="10"/>
      <c r="C23" s="5" t="s">
        <v>47</v>
      </c>
      <c r="D23" s="13"/>
      <c r="E23" s="89">
        <v>5</v>
      </c>
      <c r="F23" s="110">
        <v>5</v>
      </c>
      <c r="G23" s="3">
        <f t="shared" si="0"/>
        <v>0</v>
      </c>
      <c r="H23" s="97"/>
      <c r="I23" s="80"/>
      <c r="J23" s="89">
        <v>5</v>
      </c>
      <c r="K23" s="110">
        <v>5</v>
      </c>
      <c r="L23" s="3">
        <f t="shared" si="1"/>
        <v>0</v>
      </c>
      <c r="M23" s="97"/>
      <c r="N23" s="80"/>
      <c r="O23" s="89">
        <v>5</v>
      </c>
      <c r="P23" s="110">
        <v>5</v>
      </c>
      <c r="Q23" s="3">
        <f t="shared" si="2"/>
        <v>0</v>
      </c>
      <c r="R23" s="97"/>
      <c r="S23" s="117"/>
    </row>
    <row r="24" spans="1:19" s="76" customFormat="1" ht="15" customHeight="1" hidden="1">
      <c r="A24" s="6"/>
      <c r="B24" s="9"/>
      <c r="C24" s="7" t="s">
        <v>18</v>
      </c>
      <c r="D24" s="13"/>
      <c r="E24" s="91">
        <v>80</v>
      </c>
      <c r="F24" s="111">
        <v>91.5</v>
      </c>
      <c r="G24" s="1">
        <f t="shared" si="0"/>
        <v>-11.5</v>
      </c>
      <c r="H24" s="96"/>
      <c r="I24" s="80"/>
      <c r="J24" s="91">
        <v>80</v>
      </c>
      <c r="K24" s="111">
        <v>91.5</v>
      </c>
      <c r="L24" s="1">
        <f t="shared" si="1"/>
        <v>-23</v>
      </c>
      <c r="M24" s="96"/>
      <c r="N24" s="80"/>
      <c r="O24" s="91">
        <v>80</v>
      </c>
      <c r="P24" s="111">
        <v>91.5</v>
      </c>
      <c r="Q24" s="1">
        <f t="shared" si="2"/>
        <v>-34.5</v>
      </c>
      <c r="R24" s="96"/>
      <c r="S24" s="117"/>
    </row>
    <row r="25" spans="1:19" s="76" customFormat="1" ht="15" customHeight="1" hidden="1">
      <c r="A25" s="6"/>
      <c r="B25" s="10"/>
      <c r="C25" s="5" t="s">
        <v>46</v>
      </c>
      <c r="D25" s="13"/>
      <c r="E25" s="89">
        <v>50</v>
      </c>
      <c r="F25" s="110">
        <v>50</v>
      </c>
      <c r="G25" s="3">
        <f t="shared" si="0"/>
        <v>0</v>
      </c>
      <c r="H25" s="97"/>
      <c r="I25" s="80"/>
      <c r="J25" s="89">
        <v>50</v>
      </c>
      <c r="K25" s="110">
        <v>50</v>
      </c>
      <c r="L25" s="3">
        <f t="shared" si="1"/>
        <v>0</v>
      </c>
      <c r="M25" s="97"/>
      <c r="N25" s="80"/>
      <c r="O25" s="89">
        <v>50</v>
      </c>
      <c r="P25" s="110">
        <v>50</v>
      </c>
      <c r="Q25" s="3">
        <f t="shared" si="2"/>
        <v>0</v>
      </c>
      <c r="R25" s="97"/>
      <c r="S25" s="117"/>
    </row>
    <row r="26" spans="1:19" s="76" customFormat="1" ht="15" customHeight="1" hidden="1">
      <c r="A26" s="6"/>
      <c r="B26" s="9"/>
      <c r="C26" s="7" t="s">
        <v>13</v>
      </c>
      <c r="D26" s="13"/>
      <c r="E26" s="91">
        <v>30</v>
      </c>
      <c r="F26" s="111">
        <v>30</v>
      </c>
      <c r="G26" s="1">
        <f t="shared" si="0"/>
        <v>0</v>
      </c>
      <c r="H26" s="96"/>
      <c r="I26" s="80"/>
      <c r="J26" s="91">
        <v>30</v>
      </c>
      <c r="K26" s="111">
        <v>30</v>
      </c>
      <c r="L26" s="1">
        <f t="shared" si="1"/>
        <v>0</v>
      </c>
      <c r="M26" s="96"/>
      <c r="N26" s="80"/>
      <c r="O26" s="91">
        <v>30</v>
      </c>
      <c r="P26" s="111">
        <v>30</v>
      </c>
      <c r="Q26" s="1">
        <f t="shared" si="2"/>
        <v>0</v>
      </c>
      <c r="R26" s="96"/>
      <c r="S26" s="117"/>
    </row>
    <row r="27" spans="1:19" s="76" customFormat="1" ht="15" customHeight="1" hidden="1">
      <c r="A27" s="6"/>
      <c r="B27" s="10"/>
      <c r="C27" s="5" t="s">
        <v>45</v>
      </c>
      <c r="D27" s="13"/>
      <c r="E27" s="89">
        <v>25</v>
      </c>
      <c r="F27" s="110">
        <v>5</v>
      </c>
      <c r="G27" s="3">
        <f t="shared" si="0"/>
        <v>20</v>
      </c>
      <c r="H27" s="97"/>
      <c r="I27" s="80"/>
      <c r="J27" s="89">
        <v>25</v>
      </c>
      <c r="K27" s="110">
        <v>5</v>
      </c>
      <c r="L27" s="3">
        <f t="shared" si="1"/>
        <v>40</v>
      </c>
      <c r="M27" s="97"/>
      <c r="N27" s="80"/>
      <c r="O27" s="89">
        <v>25</v>
      </c>
      <c r="P27" s="110">
        <v>5</v>
      </c>
      <c r="Q27" s="3">
        <f t="shared" si="2"/>
        <v>60</v>
      </c>
      <c r="R27" s="97"/>
      <c r="S27" s="117"/>
    </row>
    <row r="28" spans="1:19" s="78" customFormat="1" ht="15" customHeight="1" hidden="1">
      <c r="A28" s="13"/>
      <c r="B28" s="9"/>
      <c r="C28" s="7" t="s">
        <v>44</v>
      </c>
      <c r="D28" s="13"/>
      <c r="E28" s="91">
        <v>15</v>
      </c>
      <c r="F28" s="111">
        <v>4</v>
      </c>
      <c r="G28" s="1">
        <f t="shared" si="0"/>
        <v>11</v>
      </c>
      <c r="H28" s="98"/>
      <c r="I28" s="121"/>
      <c r="J28" s="91">
        <v>15</v>
      </c>
      <c r="K28" s="111">
        <v>4</v>
      </c>
      <c r="L28" s="1">
        <f t="shared" si="1"/>
        <v>22</v>
      </c>
      <c r="M28" s="98"/>
      <c r="N28" s="121"/>
      <c r="O28" s="91">
        <v>15</v>
      </c>
      <c r="P28" s="111">
        <v>4</v>
      </c>
      <c r="Q28" s="1">
        <f t="shared" si="2"/>
        <v>33</v>
      </c>
      <c r="R28" s="98"/>
      <c r="S28" s="117"/>
    </row>
    <row r="29" spans="1:19" s="78" customFormat="1" ht="15" customHeight="1" hidden="1">
      <c r="A29" s="13"/>
      <c r="B29" s="10"/>
      <c r="C29" s="5" t="s">
        <v>3</v>
      </c>
      <c r="D29" s="13"/>
      <c r="E29" s="89">
        <v>15</v>
      </c>
      <c r="F29" s="110">
        <v>8</v>
      </c>
      <c r="G29" s="3">
        <f t="shared" si="0"/>
        <v>7</v>
      </c>
      <c r="H29" s="99"/>
      <c r="I29" s="121"/>
      <c r="J29" s="89">
        <v>15</v>
      </c>
      <c r="K29" s="110">
        <v>8</v>
      </c>
      <c r="L29" s="3">
        <f t="shared" si="1"/>
        <v>14</v>
      </c>
      <c r="M29" s="99"/>
      <c r="N29" s="121"/>
      <c r="O29" s="89">
        <v>15</v>
      </c>
      <c r="P29" s="110">
        <v>8</v>
      </c>
      <c r="Q29" s="3">
        <f t="shared" si="2"/>
        <v>21</v>
      </c>
      <c r="R29" s="99"/>
      <c r="S29" s="117"/>
    </row>
    <row r="30" spans="1:19" s="79" customFormat="1" ht="15" customHeight="1" hidden="1">
      <c r="A30" s="25"/>
      <c r="B30" s="20"/>
      <c r="C30" s="7" t="s">
        <v>62</v>
      </c>
      <c r="D30" s="124"/>
      <c r="E30" s="91">
        <v>25</v>
      </c>
      <c r="F30" s="111">
        <v>24</v>
      </c>
      <c r="G30" s="1">
        <f t="shared" si="0"/>
        <v>1</v>
      </c>
      <c r="H30" s="100"/>
      <c r="I30" s="122"/>
      <c r="J30" s="91">
        <v>25</v>
      </c>
      <c r="K30" s="111">
        <v>24</v>
      </c>
      <c r="L30" s="1">
        <f t="shared" si="1"/>
        <v>2</v>
      </c>
      <c r="M30" s="100"/>
      <c r="N30" s="122"/>
      <c r="O30" s="91">
        <v>25</v>
      </c>
      <c r="P30" s="111">
        <v>24</v>
      </c>
      <c r="Q30" s="1">
        <f t="shared" si="2"/>
        <v>3</v>
      </c>
      <c r="R30" s="100"/>
      <c r="S30" s="117"/>
    </row>
    <row r="31" spans="1:19" s="78" customFormat="1" ht="15" customHeight="1" hidden="1">
      <c r="A31" s="13"/>
      <c r="B31" s="10"/>
      <c r="C31" s="5" t="s">
        <v>14</v>
      </c>
      <c r="D31" s="13"/>
      <c r="E31" s="89">
        <v>15</v>
      </c>
      <c r="F31" s="110">
        <v>2</v>
      </c>
      <c r="G31" s="3">
        <f t="shared" si="0"/>
        <v>13</v>
      </c>
      <c r="H31" s="99"/>
      <c r="I31" s="121"/>
      <c r="J31" s="89">
        <v>15</v>
      </c>
      <c r="K31" s="110">
        <v>2</v>
      </c>
      <c r="L31" s="3">
        <f t="shared" si="1"/>
        <v>26</v>
      </c>
      <c r="M31" s="99"/>
      <c r="N31" s="121"/>
      <c r="O31" s="89">
        <v>15</v>
      </c>
      <c r="P31" s="110">
        <v>2</v>
      </c>
      <c r="Q31" s="3">
        <f t="shared" si="2"/>
        <v>39</v>
      </c>
      <c r="R31" s="99"/>
      <c r="S31" s="117"/>
    </row>
    <row r="32" spans="1:19" s="78" customFormat="1" ht="2.25" customHeight="1">
      <c r="A32" s="13"/>
      <c r="B32" s="13"/>
      <c r="C32" s="5"/>
      <c r="D32" s="13"/>
      <c r="E32" s="101"/>
      <c r="F32" s="113"/>
      <c r="G32" s="46"/>
      <c r="H32" s="102"/>
      <c r="I32" s="121"/>
      <c r="J32" s="101"/>
      <c r="K32" s="113"/>
      <c r="L32" s="46"/>
      <c r="M32" s="102"/>
      <c r="N32" s="121"/>
      <c r="O32" s="101"/>
      <c r="P32" s="113"/>
      <c r="Q32" s="46"/>
      <c r="R32" s="102"/>
      <c r="S32" s="117"/>
    </row>
    <row r="33" spans="1:19" s="77" customFormat="1" ht="15" customHeight="1" collapsed="1">
      <c r="A33" s="24"/>
      <c r="B33" s="185" t="s">
        <v>84</v>
      </c>
      <c r="C33" s="18"/>
      <c r="D33" s="24"/>
      <c r="E33" s="85">
        <f>SUM(E34:E41)</f>
        <v>560</v>
      </c>
      <c r="F33" s="108">
        <f>SUM(F34:F41)</f>
        <v>589</v>
      </c>
      <c r="G33" s="44">
        <f>SUM(G34:G41)</f>
        <v>-29</v>
      </c>
      <c r="H33" s="86"/>
      <c r="I33" s="118"/>
      <c r="J33" s="85">
        <f>SUM(J34:J41)</f>
        <v>560</v>
      </c>
      <c r="K33" s="108">
        <f>SUM(K34:K41)</f>
        <v>589</v>
      </c>
      <c r="L33" s="44">
        <f>SUM(L34:L41)</f>
        <v>-58</v>
      </c>
      <c r="M33" s="86"/>
      <c r="N33" s="118"/>
      <c r="O33" s="85">
        <f>SUM(O34:O41)</f>
        <v>560</v>
      </c>
      <c r="P33" s="108">
        <f>SUM(P34:P41)</f>
        <v>589</v>
      </c>
      <c r="Q33" s="44">
        <f>SUM(Q34:Q41)</f>
        <v>-87</v>
      </c>
      <c r="R33" s="116"/>
      <c r="S33" s="117"/>
    </row>
    <row r="34" spans="1:19" s="78" customFormat="1" ht="15" customHeight="1" hidden="1">
      <c r="A34" s="13"/>
      <c r="B34" s="19"/>
      <c r="C34" s="7" t="s">
        <v>10</v>
      </c>
      <c r="D34" s="5"/>
      <c r="E34" s="91">
        <v>350</v>
      </c>
      <c r="F34" s="111">
        <v>385</v>
      </c>
      <c r="G34" s="1">
        <f aca="true" t="shared" si="3" ref="G34:G40">E34-F34</f>
        <v>-35</v>
      </c>
      <c r="H34" s="98"/>
      <c r="I34" s="121"/>
      <c r="J34" s="91">
        <v>350</v>
      </c>
      <c r="K34" s="111">
        <v>385</v>
      </c>
      <c r="L34" s="1">
        <f aca="true" t="shared" si="4" ref="L34:L40">J34-K34+G34</f>
        <v>-70</v>
      </c>
      <c r="M34" s="98"/>
      <c r="N34" s="121"/>
      <c r="O34" s="91">
        <v>350</v>
      </c>
      <c r="P34" s="111">
        <v>385</v>
      </c>
      <c r="Q34" s="1">
        <f aca="true" t="shared" si="5" ref="Q34:Q40">O34-P34+L34</f>
        <v>-105</v>
      </c>
      <c r="R34" s="98"/>
      <c r="S34" s="117"/>
    </row>
    <row r="35" spans="1:19" s="78" customFormat="1" ht="15" customHeight="1" hidden="1">
      <c r="A35" s="13"/>
      <c r="B35" s="13"/>
      <c r="C35" s="5" t="s">
        <v>28</v>
      </c>
      <c r="D35" s="6"/>
      <c r="E35" s="89">
        <v>25</v>
      </c>
      <c r="F35" s="110">
        <v>15</v>
      </c>
      <c r="G35" s="3">
        <f t="shared" si="3"/>
        <v>10</v>
      </c>
      <c r="H35" s="99"/>
      <c r="I35" s="121"/>
      <c r="J35" s="89">
        <v>25</v>
      </c>
      <c r="K35" s="110">
        <v>15</v>
      </c>
      <c r="L35" s="3">
        <f t="shared" si="4"/>
        <v>20</v>
      </c>
      <c r="M35" s="99"/>
      <c r="N35" s="121"/>
      <c r="O35" s="89">
        <v>25</v>
      </c>
      <c r="P35" s="110">
        <v>15</v>
      </c>
      <c r="Q35" s="3">
        <f t="shared" si="5"/>
        <v>30</v>
      </c>
      <c r="R35" s="99"/>
      <c r="S35" s="117"/>
    </row>
    <row r="36" spans="1:19" s="78" customFormat="1" ht="15" customHeight="1" hidden="1">
      <c r="A36" s="13"/>
      <c r="B36" s="19"/>
      <c r="C36" s="7" t="s">
        <v>9</v>
      </c>
      <c r="D36" s="6"/>
      <c r="E36" s="91">
        <v>100</v>
      </c>
      <c r="F36" s="111">
        <v>74</v>
      </c>
      <c r="G36" s="1">
        <f t="shared" si="3"/>
        <v>26</v>
      </c>
      <c r="H36" s="98"/>
      <c r="I36" s="121"/>
      <c r="J36" s="91">
        <v>100</v>
      </c>
      <c r="K36" s="111">
        <v>74</v>
      </c>
      <c r="L36" s="1">
        <f t="shared" si="4"/>
        <v>52</v>
      </c>
      <c r="M36" s="98"/>
      <c r="N36" s="121"/>
      <c r="O36" s="91">
        <v>100</v>
      </c>
      <c r="P36" s="111">
        <v>74</v>
      </c>
      <c r="Q36" s="1">
        <f t="shared" si="5"/>
        <v>78</v>
      </c>
      <c r="R36" s="98"/>
      <c r="S36" s="117"/>
    </row>
    <row r="37" spans="1:19" s="78" customFormat="1" ht="15" customHeight="1" hidden="1">
      <c r="A37" s="13"/>
      <c r="B37" s="13"/>
      <c r="C37" s="5" t="s">
        <v>52</v>
      </c>
      <c r="D37" s="6"/>
      <c r="E37" s="89">
        <v>25</v>
      </c>
      <c r="F37" s="110">
        <v>40</v>
      </c>
      <c r="G37" s="3">
        <f t="shared" si="3"/>
        <v>-15</v>
      </c>
      <c r="H37" s="99"/>
      <c r="I37" s="121"/>
      <c r="J37" s="89">
        <v>25</v>
      </c>
      <c r="K37" s="110">
        <v>40</v>
      </c>
      <c r="L37" s="3">
        <f t="shared" si="4"/>
        <v>-30</v>
      </c>
      <c r="M37" s="99"/>
      <c r="N37" s="121"/>
      <c r="O37" s="89">
        <v>25</v>
      </c>
      <c r="P37" s="110">
        <v>40</v>
      </c>
      <c r="Q37" s="3">
        <f t="shared" si="5"/>
        <v>-45</v>
      </c>
      <c r="R37" s="99"/>
      <c r="S37" s="117"/>
    </row>
    <row r="38" spans="1:19" s="78" customFormat="1" ht="15" customHeight="1" hidden="1">
      <c r="A38" s="13"/>
      <c r="B38" s="19"/>
      <c r="C38" s="7" t="s">
        <v>51</v>
      </c>
      <c r="D38" s="6"/>
      <c r="E38" s="91">
        <v>50</v>
      </c>
      <c r="F38" s="111">
        <v>75</v>
      </c>
      <c r="G38" s="1">
        <f t="shared" si="3"/>
        <v>-25</v>
      </c>
      <c r="H38" s="98"/>
      <c r="I38" s="121"/>
      <c r="J38" s="91">
        <v>50</v>
      </c>
      <c r="K38" s="111">
        <v>75</v>
      </c>
      <c r="L38" s="1">
        <f t="shared" si="4"/>
        <v>-50</v>
      </c>
      <c r="M38" s="98"/>
      <c r="N38" s="121"/>
      <c r="O38" s="91">
        <v>50</v>
      </c>
      <c r="P38" s="111">
        <v>75</v>
      </c>
      <c r="Q38" s="1">
        <f t="shared" si="5"/>
        <v>-75</v>
      </c>
      <c r="R38" s="98"/>
      <c r="S38" s="117"/>
    </row>
    <row r="39" spans="1:19" s="78" customFormat="1" ht="15" customHeight="1" hidden="1">
      <c r="A39" s="13"/>
      <c r="B39" s="13"/>
      <c r="C39" s="5" t="s">
        <v>29</v>
      </c>
      <c r="D39" s="6"/>
      <c r="E39" s="89">
        <v>5</v>
      </c>
      <c r="F39" s="110">
        <v>0</v>
      </c>
      <c r="G39" s="3">
        <f t="shared" si="3"/>
        <v>5</v>
      </c>
      <c r="H39" s="99"/>
      <c r="I39" s="121"/>
      <c r="J39" s="89">
        <v>5</v>
      </c>
      <c r="K39" s="110">
        <v>0</v>
      </c>
      <c r="L39" s="3">
        <f t="shared" si="4"/>
        <v>10</v>
      </c>
      <c r="M39" s="99"/>
      <c r="N39" s="121"/>
      <c r="O39" s="89">
        <v>5</v>
      </c>
      <c r="P39" s="110">
        <v>0</v>
      </c>
      <c r="Q39" s="3">
        <f t="shared" si="5"/>
        <v>15</v>
      </c>
      <c r="R39" s="99"/>
      <c r="S39" s="117"/>
    </row>
    <row r="40" spans="1:19" s="78" customFormat="1" ht="15" customHeight="1" hidden="1">
      <c r="A40" s="13"/>
      <c r="B40" s="19"/>
      <c r="C40" s="7" t="s">
        <v>14</v>
      </c>
      <c r="D40" s="6"/>
      <c r="E40" s="91">
        <v>5</v>
      </c>
      <c r="F40" s="111">
        <v>0</v>
      </c>
      <c r="G40" s="1">
        <f t="shared" si="3"/>
        <v>5</v>
      </c>
      <c r="H40" s="98"/>
      <c r="I40" s="121"/>
      <c r="J40" s="91">
        <v>5</v>
      </c>
      <c r="K40" s="111">
        <v>0</v>
      </c>
      <c r="L40" s="1">
        <f t="shared" si="4"/>
        <v>10</v>
      </c>
      <c r="M40" s="98"/>
      <c r="N40" s="121"/>
      <c r="O40" s="91">
        <v>5</v>
      </c>
      <c r="P40" s="111">
        <v>0</v>
      </c>
      <c r="Q40" s="1">
        <f t="shared" si="5"/>
        <v>15</v>
      </c>
      <c r="R40" s="98"/>
      <c r="S40" s="117"/>
    </row>
    <row r="41" spans="1:19" s="78" customFormat="1" ht="2.25" customHeight="1">
      <c r="A41" s="13"/>
      <c r="B41" s="13"/>
      <c r="C41" s="5"/>
      <c r="D41" s="13"/>
      <c r="E41" s="101"/>
      <c r="F41" s="113"/>
      <c r="G41" s="46"/>
      <c r="H41" s="102"/>
      <c r="I41" s="121"/>
      <c r="J41" s="101"/>
      <c r="K41" s="113"/>
      <c r="L41" s="46"/>
      <c r="M41" s="102"/>
      <c r="N41" s="121"/>
      <c r="O41" s="101"/>
      <c r="P41" s="113"/>
      <c r="Q41" s="46"/>
      <c r="R41" s="102"/>
      <c r="S41" s="117"/>
    </row>
    <row r="42" spans="1:19" s="77" customFormat="1" ht="15" customHeight="1" collapsed="1">
      <c r="A42" s="24"/>
      <c r="B42" s="185" t="s">
        <v>85</v>
      </c>
      <c r="C42" s="18"/>
      <c r="D42" s="24"/>
      <c r="E42" s="85">
        <f>SUM(E43:E51)</f>
        <v>260</v>
      </c>
      <c r="F42" s="108">
        <f aca="true" t="shared" si="6" ref="F42:Q42">SUM(F43:F51)</f>
        <v>219.5</v>
      </c>
      <c r="G42" s="44">
        <f t="shared" si="6"/>
        <v>40.5</v>
      </c>
      <c r="H42" s="86"/>
      <c r="I42" s="118"/>
      <c r="J42" s="85">
        <f t="shared" si="6"/>
        <v>260</v>
      </c>
      <c r="K42" s="108">
        <f t="shared" si="6"/>
        <v>219.5</v>
      </c>
      <c r="L42" s="44">
        <f t="shared" si="6"/>
        <v>81</v>
      </c>
      <c r="M42" s="86"/>
      <c r="N42" s="118"/>
      <c r="O42" s="85">
        <f t="shared" si="6"/>
        <v>260</v>
      </c>
      <c r="P42" s="108">
        <f t="shared" si="6"/>
        <v>219.5</v>
      </c>
      <c r="Q42" s="44">
        <f t="shared" si="6"/>
        <v>121.5</v>
      </c>
      <c r="R42" s="116"/>
      <c r="S42" s="117"/>
    </row>
    <row r="43" spans="1:19" s="78" customFormat="1" ht="15" customHeight="1" hidden="1">
      <c r="A43" s="13"/>
      <c r="B43" s="19"/>
      <c r="C43" s="7" t="s">
        <v>16</v>
      </c>
      <c r="D43" s="6"/>
      <c r="E43" s="91">
        <v>30</v>
      </c>
      <c r="F43" s="111">
        <v>150</v>
      </c>
      <c r="G43" s="1">
        <f aca="true" t="shared" si="7" ref="G43:G50">E43-F43</f>
        <v>-120</v>
      </c>
      <c r="H43" s="98"/>
      <c r="I43" s="121"/>
      <c r="J43" s="91">
        <v>30</v>
      </c>
      <c r="K43" s="111">
        <v>150</v>
      </c>
      <c r="L43" s="1">
        <f>J43-K43+G43</f>
        <v>-240</v>
      </c>
      <c r="M43" s="98"/>
      <c r="N43" s="121"/>
      <c r="O43" s="91">
        <v>30</v>
      </c>
      <c r="P43" s="111">
        <v>150</v>
      </c>
      <c r="Q43" s="1">
        <f>O43-P43+L43</f>
        <v>-360</v>
      </c>
      <c r="R43" s="98"/>
      <c r="S43" s="117"/>
    </row>
    <row r="44" spans="1:19" s="78" customFormat="1" ht="15" customHeight="1" hidden="1">
      <c r="A44" s="13"/>
      <c r="B44" s="13"/>
      <c r="C44" s="5" t="s">
        <v>9</v>
      </c>
      <c r="D44" s="6"/>
      <c r="E44" s="89">
        <v>100</v>
      </c>
      <c r="F44" s="110">
        <v>25</v>
      </c>
      <c r="G44" s="3">
        <f t="shared" si="7"/>
        <v>75</v>
      </c>
      <c r="H44" s="99"/>
      <c r="I44" s="121"/>
      <c r="J44" s="89">
        <v>100</v>
      </c>
      <c r="K44" s="110">
        <v>25</v>
      </c>
      <c r="L44" s="3">
        <f>J44-K44+G44</f>
        <v>150</v>
      </c>
      <c r="M44" s="99"/>
      <c r="N44" s="121"/>
      <c r="O44" s="89">
        <v>100</v>
      </c>
      <c r="P44" s="110">
        <v>25</v>
      </c>
      <c r="Q44" s="3">
        <f>O44-P44+L44</f>
        <v>225</v>
      </c>
      <c r="R44" s="99"/>
      <c r="S44" s="117"/>
    </row>
    <row r="45" spans="1:19" s="78" customFormat="1" ht="15" customHeight="1" hidden="1">
      <c r="A45" s="13"/>
      <c r="B45" s="19"/>
      <c r="C45" s="7" t="s">
        <v>58</v>
      </c>
      <c r="D45" s="6"/>
      <c r="E45" s="91">
        <v>0</v>
      </c>
      <c r="F45" s="111">
        <v>0</v>
      </c>
      <c r="G45" s="1">
        <f t="shared" si="7"/>
        <v>0</v>
      </c>
      <c r="H45" s="98"/>
      <c r="I45" s="121"/>
      <c r="J45" s="91">
        <v>0</v>
      </c>
      <c r="K45" s="111">
        <v>0</v>
      </c>
      <c r="L45" s="1">
        <f aca="true" t="shared" si="8" ref="L45:L50">J45-K45+G45</f>
        <v>0</v>
      </c>
      <c r="M45" s="98"/>
      <c r="N45" s="121"/>
      <c r="O45" s="91">
        <v>0</v>
      </c>
      <c r="P45" s="111">
        <v>0</v>
      </c>
      <c r="Q45" s="1">
        <f aca="true" t="shared" si="9" ref="Q45:Q50">O45-P45+L45</f>
        <v>0</v>
      </c>
      <c r="R45" s="98"/>
      <c r="S45" s="117"/>
    </row>
    <row r="46" spans="1:19" s="78" customFormat="1" ht="15" customHeight="1" hidden="1">
      <c r="A46" s="13"/>
      <c r="B46" s="13"/>
      <c r="C46" s="5" t="s">
        <v>0</v>
      </c>
      <c r="D46" s="6"/>
      <c r="E46" s="89">
        <v>50</v>
      </c>
      <c r="F46" s="110">
        <v>35</v>
      </c>
      <c r="G46" s="3">
        <f t="shared" si="7"/>
        <v>15</v>
      </c>
      <c r="H46" s="99"/>
      <c r="I46" s="121"/>
      <c r="J46" s="89">
        <v>50</v>
      </c>
      <c r="K46" s="110">
        <v>35</v>
      </c>
      <c r="L46" s="3">
        <f t="shared" si="8"/>
        <v>30</v>
      </c>
      <c r="M46" s="99"/>
      <c r="N46" s="121"/>
      <c r="O46" s="89">
        <v>50</v>
      </c>
      <c r="P46" s="110">
        <v>35</v>
      </c>
      <c r="Q46" s="3">
        <f t="shared" si="9"/>
        <v>45</v>
      </c>
      <c r="R46" s="99"/>
      <c r="S46" s="117"/>
    </row>
    <row r="47" spans="1:19" s="78" customFormat="1" ht="15" customHeight="1" hidden="1">
      <c r="A47" s="13"/>
      <c r="B47" s="19"/>
      <c r="C47" s="7" t="s">
        <v>1</v>
      </c>
      <c r="D47" s="6"/>
      <c r="E47" s="91">
        <v>15</v>
      </c>
      <c r="F47" s="111">
        <v>9.5</v>
      </c>
      <c r="G47" s="1">
        <f t="shared" si="7"/>
        <v>5.5</v>
      </c>
      <c r="H47" s="98"/>
      <c r="I47" s="121"/>
      <c r="J47" s="91">
        <v>15</v>
      </c>
      <c r="K47" s="111">
        <v>9.5</v>
      </c>
      <c r="L47" s="1">
        <f t="shared" si="8"/>
        <v>11</v>
      </c>
      <c r="M47" s="98"/>
      <c r="N47" s="121"/>
      <c r="O47" s="91">
        <v>15</v>
      </c>
      <c r="P47" s="111">
        <v>9.5</v>
      </c>
      <c r="Q47" s="1">
        <f t="shared" si="9"/>
        <v>16.5</v>
      </c>
      <c r="R47" s="98"/>
      <c r="S47" s="117"/>
    </row>
    <row r="48" spans="1:19" s="78" customFormat="1" ht="15" customHeight="1" hidden="1">
      <c r="A48" s="13"/>
      <c r="B48" s="13"/>
      <c r="C48" s="5" t="s">
        <v>4</v>
      </c>
      <c r="D48" s="6"/>
      <c r="E48" s="89">
        <v>25</v>
      </c>
      <c r="F48" s="110">
        <v>0</v>
      </c>
      <c r="G48" s="3">
        <f t="shared" si="7"/>
        <v>25</v>
      </c>
      <c r="H48" s="99"/>
      <c r="I48" s="121"/>
      <c r="J48" s="89">
        <v>25</v>
      </c>
      <c r="K48" s="110">
        <v>0</v>
      </c>
      <c r="L48" s="3">
        <f t="shared" si="8"/>
        <v>50</v>
      </c>
      <c r="M48" s="99"/>
      <c r="N48" s="121"/>
      <c r="O48" s="89">
        <v>25</v>
      </c>
      <c r="P48" s="110">
        <v>0</v>
      </c>
      <c r="Q48" s="3">
        <f t="shared" si="9"/>
        <v>75</v>
      </c>
      <c r="R48" s="99"/>
      <c r="S48" s="117"/>
    </row>
    <row r="49" spans="1:19" s="78" customFormat="1" ht="15" customHeight="1" hidden="1">
      <c r="A49" s="13"/>
      <c r="B49" s="19"/>
      <c r="C49" s="7" t="s">
        <v>2</v>
      </c>
      <c r="D49" s="6"/>
      <c r="E49" s="91">
        <v>25</v>
      </c>
      <c r="F49" s="111">
        <v>0</v>
      </c>
      <c r="G49" s="1">
        <f t="shared" si="7"/>
        <v>25</v>
      </c>
      <c r="H49" s="98"/>
      <c r="I49" s="121"/>
      <c r="J49" s="91">
        <v>25</v>
      </c>
      <c r="K49" s="111">
        <v>0</v>
      </c>
      <c r="L49" s="1">
        <f t="shared" si="8"/>
        <v>50</v>
      </c>
      <c r="M49" s="98"/>
      <c r="N49" s="121"/>
      <c r="O49" s="91">
        <v>25</v>
      </c>
      <c r="P49" s="111">
        <v>0</v>
      </c>
      <c r="Q49" s="1">
        <f t="shared" si="9"/>
        <v>75</v>
      </c>
      <c r="R49" s="98"/>
      <c r="S49" s="117"/>
    </row>
    <row r="50" spans="1:19" ht="15" customHeight="1" hidden="1">
      <c r="A50" s="14"/>
      <c r="B50" s="13"/>
      <c r="C50" s="5" t="s">
        <v>14</v>
      </c>
      <c r="D50" s="6"/>
      <c r="E50" s="89">
        <v>15</v>
      </c>
      <c r="F50" s="110">
        <v>0</v>
      </c>
      <c r="G50" s="3">
        <f t="shared" si="7"/>
        <v>15</v>
      </c>
      <c r="H50" s="103"/>
      <c r="I50" s="123"/>
      <c r="J50" s="89">
        <v>15</v>
      </c>
      <c r="K50" s="110">
        <v>0</v>
      </c>
      <c r="L50" s="3">
        <f t="shared" si="8"/>
        <v>30</v>
      </c>
      <c r="M50" s="103"/>
      <c r="N50" s="123"/>
      <c r="O50" s="89">
        <v>15</v>
      </c>
      <c r="P50" s="110">
        <v>0</v>
      </c>
      <c r="Q50" s="3">
        <f t="shared" si="9"/>
        <v>45</v>
      </c>
      <c r="R50" s="103"/>
      <c r="S50" s="117"/>
    </row>
    <row r="51" spans="1:19" s="76" customFormat="1" ht="2.25" customHeight="1">
      <c r="A51" s="6"/>
      <c r="B51" s="6"/>
      <c r="C51" s="5"/>
      <c r="D51" s="6"/>
      <c r="E51" s="94"/>
      <c r="F51" s="112"/>
      <c r="G51" s="45"/>
      <c r="H51" s="95"/>
      <c r="I51" s="80"/>
      <c r="J51" s="94"/>
      <c r="K51" s="112"/>
      <c r="L51" s="45"/>
      <c r="M51" s="95"/>
      <c r="N51" s="80"/>
      <c r="O51" s="94"/>
      <c r="P51" s="112"/>
      <c r="Q51" s="45"/>
      <c r="R51" s="95"/>
      <c r="S51" s="117"/>
    </row>
    <row r="52" spans="1:19" s="77" customFormat="1" ht="15" customHeight="1" collapsed="1">
      <c r="A52" s="24"/>
      <c r="B52" s="185" t="s">
        <v>86</v>
      </c>
      <c r="C52" s="18"/>
      <c r="D52" s="24"/>
      <c r="E52" s="85">
        <f>SUM(E53:E60)</f>
        <v>175</v>
      </c>
      <c r="F52" s="108">
        <f aca="true" t="shared" si="10" ref="F52:Q52">SUM(F53:F60)</f>
        <v>175</v>
      </c>
      <c r="G52" s="44">
        <f t="shared" si="10"/>
        <v>0</v>
      </c>
      <c r="H52" s="86"/>
      <c r="I52" s="118"/>
      <c r="J52" s="85">
        <f t="shared" si="10"/>
        <v>175</v>
      </c>
      <c r="K52" s="108">
        <f t="shared" si="10"/>
        <v>175</v>
      </c>
      <c r="L52" s="44">
        <f t="shared" si="10"/>
        <v>0</v>
      </c>
      <c r="M52" s="86"/>
      <c r="N52" s="118"/>
      <c r="O52" s="85">
        <f t="shared" si="10"/>
        <v>175</v>
      </c>
      <c r="P52" s="108">
        <f t="shared" si="10"/>
        <v>175</v>
      </c>
      <c r="Q52" s="44">
        <f t="shared" si="10"/>
        <v>0</v>
      </c>
      <c r="R52" s="116"/>
      <c r="S52" s="117"/>
    </row>
    <row r="53" spans="1:19" s="76" customFormat="1" ht="15" customHeight="1" hidden="1">
      <c r="A53" s="6"/>
      <c r="B53" s="8"/>
      <c r="C53" s="7" t="s">
        <v>36</v>
      </c>
      <c r="D53" s="6"/>
      <c r="E53" s="91">
        <v>100</v>
      </c>
      <c r="F53" s="111">
        <v>100</v>
      </c>
      <c r="G53" s="1">
        <f aca="true" t="shared" si="11" ref="G53:G59">E53-F53</f>
        <v>0</v>
      </c>
      <c r="H53" s="96"/>
      <c r="I53" s="80"/>
      <c r="J53" s="91">
        <v>100</v>
      </c>
      <c r="K53" s="111">
        <v>100</v>
      </c>
      <c r="L53" s="1">
        <f aca="true" t="shared" si="12" ref="L53:L59">J53-K53+G53</f>
        <v>0</v>
      </c>
      <c r="M53" s="96"/>
      <c r="N53" s="80"/>
      <c r="O53" s="91">
        <v>100</v>
      </c>
      <c r="P53" s="111">
        <v>100</v>
      </c>
      <c r="Q53" s="1">
        <f aca="true" t="shared" si="13" ref="Q53:Q59">O53-P53+L53</f>
        <v>0</v>
      </c>
      <c r="R53" s="96"/>
      <c r="S53" s="117"/>
    </row>
    <row r="54" spans="1:19" s="76" customFormat="1" ht="15" customHeight="1" hidden="1">
      <c r="A54" s="6"/>
      <c r="B54" s="6"/>
      <c r="C54" s="5" t="s">
        <v>37</v>
      </c>
      <c r="D54" s="6"/>
      <c r="E54" s="89">
        <v>75</v>
      </c>
      <c r="F54" s="110">
        <v>75</v>
      </c>
      <c r="G54" s="3">
        <f t="shared" si="11"/>
        <v>0</v>
      </c>
      <c r="H54" s="97"/>
      <c r="I54" s="80"/>
      <c r="J54" s="89">
        <v>75</v>
      </c>
      <c r="K54" s="110">
        <v>75</v>
      </c>
      <c r="L54" s="3">
        <f t="shared" si="12"/>
        <v>0</v>
      </c>
      <c r="M54" s="97"/>
      <c r="N54" s="80"/>
      <c r="O54" s="89">
        <v>75</v>
      </c>
      <c r="P54" s="110">
        <v>75</v>
      </c>
      <c r="Q54" s="3">
        <f t="shared" si="13"/>
        <v>0</v>
      </c>
      <c r="R54" s="97"/>
      <c r="S54" s="117"/>
    </row>
    <row r="55" spans="1:19" s="76" customFormat="1" ht="15" customHeight="1" hidden="1">
      <c r="A55" s="6"/>
      <c r="B55" s="8"/>
      <c r="C55" s="7" t="s">
        <v>74</v>
      </c>
      <c r="D55" s="6"/>
      <c r="E55" s="91">
        <v>0</v>
      </c>
      <c r="F55" s="111">
        <v>0</v>
      </c>
      <c r="G55" s="1">
        <f t="shared" si="11"/>
        <v>0</v>
      </c>
      <c r="H55" s="96"/>
      <c r="I55" s="80"/>
      <c r="J55" s="91">
        <v>0</v>
      </c>
      <c r="K55" s="111">
        <v>0</v>
      </c>
      <c r="L55" s="1">
        <f t="shared" si="12"/>
        <v>0</v>
      </c>
      <c r="M55" s="96"/>
      <c r="N55" s="80"/>
      <c r="O55" s="91">
        <v>0</v>
      </c>
      <c r="P55" s="111">
        <v>0</v>
      </c>
      <c r="Q55" s="1">
        <f t="shared" si="13"/>
        <v>0</v>
      </c>
      <c r="R55" s="96"/>
      <c r="S55" s="117"/>
    </row>
    <row r="56" spans="1:19" s="76" customFormat="1" ht="15" customHeight="1" hidden="1">
      <c r="A56" s="6"/>
      <c r="B56" s="6"/>
      <c r="C56" s="5" t="s">
        <v>75</v>
      </c>
      <c r="D56" s="6"/>
      <c r="E56" s="89">
        <v>0</v>
      </c>
      <c r="F56" s="110">
        <v>0</v>
      </c>
      <c r="G56" s="3">
        <f t="shared" si="11"/>
        <v>0</v>
      </c>
      <c r="H56" s="97"/>
      <c r="I56" s="80"/>
      <c r="J56" s="89">
        <v>0</v>
      </c>
      <c r="K56" s="110">
        <v>0</v>
      </c>
      <c r="L56" s="3">
        <f t="shared" si="12"/>
        <v>0</v>
      </c>
      <c r="M56" s="97"/>
      <c r="N56" s="80"/>
      <c r="O56" s="89">
        <v>0</v>
      </c>
      <c r="P56" s="110">
        <v>0</v>
      </c>
      <c r="Q56" s="3">
        <f t="shared" si="13"/>
        <v>0</v>
      </c>
      <c r="R56" s="97"/>
      <c r="S56" s="117"/>
    </row>
    <row r="57" spans="1:19" s="76" customFormat="1" ht="15" customHeight="1" hidden="1">
      <c r="A57" s="6"/>
      <c r="B57" s="8"/>
      <c r="C57" s="7" t="s">
        <v>38</v>
      </c>
      <c r="D57" s="6"/>
      <c r="E57" s="91">
        <v>0</v>
      </c>
      <c r="F57" s="111">
        <v>0</v>
      </c>
      <c r="G57" s="1">
        <f t="shared" si="11"/>
        <v>0</v>
      </c>
      <c r="H57" s="96"/>
      <c r="I57" s="80"/>
      <c r="J57" s="91">
        <v>0</v>
      </c>
      <c r="K57" s="111">
        <v>0</v>
      </c>
      <c r="L57" s="1">
        <f t="shared" si="12"/>
        <v>0</v>
      </c>
      <c r="M57" s="96"/>
      <c r="N57" s="80"/>
      <c r="O57" s="91">
        <v>0</v>
      </c>
      <c r="P57" s="111">
        <v>0</v>
      </c>
      <c r="Q57" s="1">
        <f t="shared" si="13"/>
        <v>0</v>
      </c>
      <c r="R57" s="96"/>
      <c r="S57" s="117"/>
    </row>
    <row r="58" spans="1:19" s="76" customFormat="1" ht="15" customHeight="1" hidden="1">
      <c r="A58" s="6"/>
      <c r="B58" s="6"/>
      <c r="C58" s="5" t="s">
        <v>39</v>
      </c>
      <c r="D58" s="6"/>
      <c r="E58" s="89">
        <v>0</v>
      </c>
      <c r="F58" s="110">
        <v>0</v>
      </c>
      <c r="G58" s="3">
        <f t="shared" si="11"/>
        <v>0</v>
      </c>
      <c r="H58" s="97"/>
      <c r="I58" s="80"/>
      <c r="J58" s="89">
        <v>0</v>
      </c>
      <c r="K58" s="110">
        <v>0</v>
      </c>
      <c r="L58" s="3">
        <f t="shared" si="12"/>
        <v>0</v>
      </c>
      <c r="M58" s="97"/>
      <c r="N58" s="80"/>
      <c r="O58" s="89">
        <v>0</v>
      </c>
      <c r="P58" s="110">
        <v>0</v>
      </c>
      <c r="Q58" s="3">
        <f t="shared" si="13"/>
        <v>0</v>
      </c>
      <c r="R58" s="97"/>
      <c r="S58" s="117"/>
    </row>
    <row r="59" spans="1:19" s="76" customFormat="1" ht="15" customHeight="1" hidden="1">
      <c r="A59" s="6"/>
      <c r="B59" s="8"/>
      <c r="C59" s="7" t="s">
        <v>14</v>
      </c>
      <c r="D59" s="6"/>
      <c r="E59" s="91">
        <v>0</v>
      </c>
      <c r="F59" s="111">
        <v>0</v>
      </c>
      <c r="G59" s="1">
        <f t="shared" si="11"/>
        <v>0</v>
      </c>
      <c r="H59" s="96"/>
      <c r="I59" s="80"/>
      <c r="J59" s="91">
        <v>0</v>
      </c>
      <c r="K59" s="111">
        <v>0</v>
      </c>
      <c r="L59" s="1">
        <f t="shared" si="12"/>
        <v>0</v>
      </c>
      <c r="M59" s="96"/>
      <c r="N59" s="80"/>
      <c r="O59" s="91">
        <v>0</v>
      </c>
      <c r="P59" s="111">
        <v>0</v>
      </c>
      <c r="Q59" s="1">
        <f t="shared" si="13"/>
        <v>0</v>
      </c>
      <c r="R59" s="96"/>
      <c r="S59" s="117"/>
    </row>
    <row r="60" spans="1:19" s="76" customFormat="1" ht="2.25" customHeight="1">
      <c r="A60" s="6"/>
      <c r="B60" s="6"/>
      <c r="C60" s="5"/>
      <c r="D60" s="6"/>
      <c r="E60" s="94"/>
      <c r="F60" s="112"/>
      <c r="G60" s="45"/>
      <c r="H60" s="95"/>
      <c r="I60" s="80"/>
      <c r="J60" s="94"/>
      <c r="K60" s="112"/>
      <c r="L60" s="45"/>
      <c r="M60" s="95"/>
      <c r="N60" s="80"/>
      <c r="O60" s="94"/>
      <c r="P60" s="112"/>
      <c r="Q60" s="45"/>
      <c r="R60" s="95"/>
      <c r="S60" s="117"/>
    </row>
    <row r="61" spans="1:19" s="77" customFormat="1" ht="15" customHeight="1" collapsed="1">
      <c r="A61" s="24"/>
      <c r="B61" s="185" t="s">
        <v>87</v>
      </c>
      <c r="C61" s="18"/>
      <c r="D61" s="24"/>
      <c r="E61" s="85">
        <f>SUM(E62:E69)</f>
        <v>140</v>
      </c>
      <c r="F61" s="108">
        <f aca="true" t="shared" si="14" ref="F61:Q61">SUM(F62:F69)</f>
        <v>127.5</v>
      </c>
      <c r="G61" s="44">
        <f t="shared" si="14"/>
        <v>12.5</v>
      </c>
      <c r="H61" s="86"/>
      <c r="I61" s="118"/>
      <c r="J61" s="85">
        <f t="shared" si="14"/>
        <v>140</v>
      </c>
      <c r="K61" s="108">
        <f t="shared" si="14"/>
        <v>127.5</v>
      </c>
      <c r="L61" s="44">
        <f t="shared" si="14"/>
        <v>25</v>
      </c>
      <c r="M61" s="86"/>
      <c r="N61" s="118"/>
      <c r="O61" s="85">
        <f t="shared" si="14"/>
        <v>140</v>
      </c>
      <c r="P61" s="108">
        <f t="shared" si="14"/>
        <v>127.5</v>
      </c>
      <c r="Q61" s="44">
        <f t="shared" si="14"/>
        <v>37.5</v>
      </c>
      <c r="R61" s="116"/>
      <c r="S61" s="117"/>
    </row>
    <row r="62" spans="1:19" s="76" customFormat="1" ht="15" customHeight="1" hidden="1">
      <c r="A62" s="6"/>
      <c r="B62" s="8"/>
      <c r="C62" s="7" t="s">
        <v>72</v>
      </c>
      <c r="D62" s="6"/>
      <c r="E62" s="91">
        <v>30</v>
      </c>
      <c r="F62" s="111">
        <v>24</v>
      </c>
      <c r="G62" s="1">
        <f aca="true" t="shared" si="15" ref="G62:G68">E62-F62</f>
        <v>6</v>
      </c>
      <c r="H62" s="96"/>
      <c r="I62" s="80"/>
      <c r="J62" s="91">
        <v>30</v>
      </c>
      <c r="K62" s="111">
        <v>24</v>
      </c>
      <c r="L62" s="1">
        <f aca="true" t="shared" si="16" ref="L62:L68">J62-K62+G62</f>
        <v>12</v>
      </c>
      <c r="M62" s="96"/>
      <c r="N62" s="80"/>
      <c r="O62" s="91">
        <v>30</v>
      </c>
      <c r="P62" s="111">
        <v>24</v>
      </c>
      <c r="Q62" s="1">
        <f aca="true" t="shared" si="17" ref="Q62:Q68">O62-P62+L62</f>
        <v>18</v>
      </c>
      <c r="R62" s="96"/>
      <c r="S62" s="117"/>
    </row>
    <row r="63" spans="1:19" s="76" customFormat="1" ht="15" customHeight="1" hidden="1">
      <c r="A63" s="6"/>
      <c r="B63" s="6"/>
      <c r="C63" s="5" t="s">
        <v>73</v>
      </c>
      <c r="D63" s="6"/>
      <c r="E63" s="89">
        <v>30</v>
      </c>
      <c r="F63" s="110">
        <v>29</v>
      </c>
      <c r="G63" s="3">
        <f t="shared" si="15"/>
        <v>1</v>
      </c>
      <c r="H63" s="97"/>
      <c r="I63" s="80"/>
      <c r="J63" s="89">
        <v>30</v>
      </c>
      <c r="K63" s="110">
        <v>29</v>
      </c>
      <c r="L63" s="3">
        <f t="shared" si="16"/>
        <v>2</v>
      </c>
      <c r="M63" s="97"/>
      <c r="N63" s="80"/>
      <c r="O63" s="89">
        <v>30</v>
      </c>
      <c r="P63" s="110">
        <v>29</v>
      </c>
      <c r="Q63" s="3">
        <f t="shared" si="17"/>
        <v>3</v>
      </c>
      <c r="R63" s="97"/>
      <c r="S63" s="117"/>
    </row>
    <row r="64" spans="1:19" s="76" customFormat="1" ht="15" customHeight="1" hidden="1">
      <c r="A64" s="6"/>
      <c r="B64" s="8"/>
      <c r="C64" s="7" t="s">
        <v>54</v>
      </c>
      <c r="D64" s="6"/>
      <c r="E64" s="91">
        <v>15</v>
      </c>
      <c r="F64" s="111">
        <v>12</v>
      </c>
      <c r="G64" s="1">
        <f t="shared" si="15"/>
        <v>3</v>
      </c>
      <c r="H64" s="96"/>
      <c r="I64" s="80"/>
      <c r="J64" s="91">
        <v>15</v>
      </c>
      <c r="K64" s="111">
        <v>12</v>
      </c>
      <c r="L64" s="1">
        <f t="shared" si="16"/>
        <v>6</v>
      </c>
      <c r="M64" s="96"/>
      <c r="N64" s="80"/>
      <c r="O64" s="91">
        <v>15</v>
      </c>
      <c r="P64" s="111">
        <v>12</v>
      </c>
      <c r="Q64" s="1">
        <f t="shared" si="17"/>
        <v>9</v>
      </c>
      <c r="R64" s="96"/>
      <c r="S64" s="117"/>
    </row>
    <row r="65" spans="1:19" s="76" customFormat="1" ht="15" customHeight="1" hidden="1">
      <c r="A65" s="6"/>
      <c r="B65" s="6"/>
      <c r="C65" s="5" t="s">
        <v>53</v>
      </c>
      <c r="D65" s="6"/>
      <c r="E65" s="89">
        <v>20</v>
      </c>
      <c r="F65" s="110">
        <v>17.5</v>
      </c>
      <c r="G65" s="3">
        <f t="shared" si="15"/>
        <v>2.5</v>
      </c>
      <c r="H65" s="97"/>
      <c r="I65" s="80"/>
      <c r="J65" s="89">
        <v>20</v>
      </c>
      <c r="K65" s="110">
        <v>17.5</v>
      </c>
      <c r="L65" s="3">
        <f t="shared" si="16"/>
        <v>5</v>
      </c>
      <c r="M65" s="97"/>
      <c r="N65" s="80"/>
      <c r="O65" s="89">
        <v>20</v>
      </c>
      <c r="P65" s="110">
        <v>17.5</v>
      </c>
      <c r="Q65" s="3">
        <f t="shared" si="17"/>
        <v>7.5</v>
      </c>
      <c r="R65" s="97"/>
      <c r="S65" s="117"/>
    </row>
    <row r="66" spans="1:19" s="76" customFormat="1" ht="15" customHeight="1" hidden="1">
      <c r="A66" s="6"/>
      <c r="B66" s="8"/>
      <c r="C66" s="7" t="s">
        <v>27</v>
      </c>
      <c r="D66" s="6"/>
      <c r="E66" s="91">
        <v>15</v>
      </c>
      <c r="F66" s="111">
        <v>10</v>
      </c>
      <c r="G66" s="1">
        <f t="shared" si="15"/>
        <v>5</v>
      </c>
      <c r="H66" s="96"/>
      <c r="I66" s="80"/>
      <c r="J66" s="91">
        <v>15</v>
      </c>
      <c r="K66" s="111">
        <v>10</v>
      </c>
      <c r="L66" s="1">
        <f t="shared" si="16"/>
        <v>10</v>
      </c>
      <c r="M66" s="96"/>
      <c r="N66" s="80"/>
      <c r="O66" s="91">
        <v>15</v>
      </c>
      <c r="P66" s="111">
        <v>10</v>
      </c>
      <c r="Q66" s="1">
        <f t="shared" si="17"/>
        <v>15</v>
      </c>
      <c r="R66" s="96"/>
      <c r="S66" s="117"/>
    </row>
    <row r="67" spans="1:19" s="76" customFormat="1" ht="15" customHeight="1" hidden="1">
      <c r="A67" s="6"/>
      <c r="B67" s="6"/>
      <c r="C67" s="5" t="s">
        <v>55</v>
      </c>
      <c r="D67" s="6"/>
      <c r="E67" s="89">
        <v>20</v>
      </c>
      <c r="F67" s="110">
        <v>10</v>
      </c>
      <c r="G67" s="3">
        <f t="shared" si="15"/>
        <v>10</v>
      </c>
      <c r="H67" s="97"/>
      <c r="I67" s="80"/>
      <c r="J67" s="89">
        <v>20</v>
      </c>
      <c r="K67" s="110">
        <v>10</v>
      </c>
      <c r="L67" s="3">
        <f t="shared" si="16"/>
        <v>20</v>
      </c>
      <c r="M67" s="97"/>
      <c r="N67" s="80"/>
      <c r="O67" s="89">
        <v>20</v>
      </c>
      <c r="P67" s="110">
        <v>10</v>
      </c>
      <c r="Q67" s="3">
        <f t="shared" si="17"/>
        <v>30</v>
      </c>
      <c r="R67" s="97"/>
      <c r="S67" s="117"/>
    </row>
    <row r="68" spans="1:19" s="76" customFormat="1" ht="15" customHeight="1" hidden="1">
      <c r="A68" s="6"/>
      <c r="B68" s="8"/>
      <c r="C68" s="7" t="s">
        <v>14</v>
      </c>
      <c r="D68" s="6"/>
      <c r="E68" s="91">
        <v>10</v>
      </c>
      <c r="F68" s="111">
        <v>25</v>
      </c>
      <c r="G68" s="1">
        <f t="shared" si="15"/>
        <v>-15</v>
      </c>
      <c r="H68" s="96"/>
      <c r="I68" s="80"/>
      <c r="J68" s="91">
        <v>10</v>
      </c>
      <c r="K68" s="111">
        <v>25</v>
      </c>
      <c r="L68" s="1">
        <f t="shared" si="16"/>
        <v>-30</v>
      </c>
      <c r="M68" s="96"/>
      <c r="N68" s="80"/>
      <c r="O68" s="91">
        <v>10</v>
      </c>
      <c r="P68" s="111">
        <v>25</v>
      </c>
      <c r="Q68" s="1">
        <f t="shared" si="17"/>
        <v>-45</v>
      </c>
      <c r="R68" s="96"/>
      <c r="S68" s="117"/>
    </row>
    <row r="69" spans="1:19" s="76" customFormat="1" ht="2.25" customHeight="1">
      <c r="A69" s="6"/>
      <c r="B69" s="6"/>
      <c r="C69" s="5"/>
      <c r="D69" s="6"/>
      <c r="E69" s="94"/>
      <c r="F69" s="112"/>
      <c r="G69" s="45"/>
      <c r="H69" s="95"/>
      <c r="I69" s="80"/>
      <c r="J69" s="94"/>
      <c r="K69" s="112"/>
      <c r="L69" s="45"/>
      <c r="M69" s="95"/>
      <c r="N69" s="80"/>
      <c r="O69" s="94"/>
      <c r="P69" s="112"/>
      <c r="Q69" s="45"/>
      <c r="R69" s="95"/>
      <c r="S69" s="117"/>
    </row>
    <row r="70" spans="1:19" s="77" customFormat="1" ht="15" customHeight="1">
      <c r="A70" s="24"/>
      <c r="B70" s="185" t="s">
        <v>88</v>
      </c>
      <c r="C70" s="18"/>
      <c r="D70" s="24"/>
      <c r="E70" s="85">
        <f>SUM(E71:E76)</f>
        <v>495</v>
      </c>
      <c r="F70" s="108">
        <f aca="true" t="shared" si="18" ref="F70:Q70">SUM(F71:F76)</f>
        <v>690</v>
      </c>
      <c r="G70" s="44">
        <f t="shared" si="18"/>
        <v>-195</v>
      </c>
      <c r="H70" s="86"/>
      <c r="I70" s="118"/>
      <c r="J70" s="85">
        <f t="shared" si="18"/>
        <v>495</v>
      </c>
      <c r="K70" s="108">
        <f t="shared" si="18"/>
        <v>515</v>
      </c>
      <c r="L70" s="44">
        <f t="shared" si="18"/>
        <v>-215</v>
      </c>
      <c r="M70" s="86"/>
      <c r="N70" s="118"/>
      <c r="O70" s="85">
        <f t="shared" si="18"/>
        <v>495</v>
      </c>
      <c r="P70" s="108">
        <f t="shared" si="18"/>
        <v>515</v>
      </c>
      <c r="Q70" s="44">
        <f t="shared" si="18"/>
        <v>-235</v>
      </c>
      <c r="R70" s="116"/>
      <c r="S70" s="117"/>
    </row>
    <row r="71" spans="1:19" s="76" customFormat="1" ht="15" customHeight="1" hidden="1">
      <c r="A71" s="6"/>
      <c r="B71" s="8"/>
      <c r="C71" s="7" t="s">
        <v>19</v>
      </c>
      <c r="D71" s="6"/>
      <c r="E71" s="91">
        <v>250</v>
      </c>
      <c r="F71" s="111">
        <v>250</v>
      </c>
      <c r="G71" s="1">
        <f>E71-F71</f>
        <v>0</v>
      </c>
      <c r="H71" s="96"/>
      <c r="I71" s="80"/>
      <c r="J71" s="91">
        <v>250</v>
      </c>
      <c r="K71" s="111">
        <v>250</v>
      </c>
      <c r="L71" s="1">
        <f>J71-K71+G71</f>
        <v>0</v>
      </c>
      <c r="M71" s="96"/>
      <c r="N71" s="80"/>
      <c r="O71" s="91">
        <v>250</v>
      </c>
      <c r="P71" s="111">
        <v>250</v>
      </c>
      <c r="Q71" s="1">
        <f>O71-P71+L71</f>
        <v>0</v>
      </c>
      <c r="R71" s="96"/>
      <c r="S71" s="117"/>
    </row>
    <row r="72" spans="1:19" s="76" customFormat="1" ht="15" customHeight="1" hidden="1">
      <c r="A72" s="6"/>
      <c r="B72" s="6"/>
      <c r="C72" s="5" t="s">
        <v>20</v>
      </c>
      <c r="D72" s="6"/>
      <c r="E72" s="89">
        <v>200</v>
      </c>
      <c r="F72" s="110">
        <v>215</v>
      </c>
      <c r="G72" s="3">
        <f>E72-F72</f>
        <v>-15</v>
      </c>
      <c r="H72" s="97"/>
      <c r="I72" s="80"/>
      <c r="J72" s="89">
        <v>200</v>
      </c>
      <c r="K72" s="110">
        <v>215</v>
      </c>
      <c r="L72" s="3">
        <f>J72-K72+G72</f>
        <v>-30</v>
      </c>
      <c r="M72" s="97"/>
      <c r="N72" s="80"/>
      <c r="O72" s="89">
        <v>200</v>
      </c>
      <c r="P72" s="110">
        <v>215</v>
      </c>
      <c r="Q72" s="3">
        <f>O72-P72+L72</f>
        <v>-45</v>
      </c>
      <c r="R72" s="97"/>
      <c r="S72" s="117"/>
    </row>
    <row r="73" spans="1:19" s="76" customFormat="1" ht="15" customHeight="1" hidden="1">
      <c r="A73" s="6"/>
      <c r="B73" s="8"/>
      <c r="C73" s="7" t="s">
        <v>42</v>
      </c>
      <c r="D73" s="6"/>
      <c r="E73" s="91">
        <v>0</v>
      </c>
      <c r="F73" s="111">
        <v>0</v>
      </c>
      <c r="G73" s="1">
        <f>E73-F73</f>
        <v>0</v>
      </c>
      <c r="H73" s="96"/>
      <c r="I73" s="80"/>
      <c r="J73" s="91">
        <v>0</v>
      </c>
      <c r="K73" s="111">
        <v>0</v>
      </c>
      <c r="L73" s="1">
        <f>J73-K73+G73</f>
        <v>0</v>
      </c>
      <c r="M73" s="96"/>
      <c r="N73" s="80"/>
      <c r="O73" s="91">
        <v>0</v>
      </c>
      <c r="P73" s="111">
        <v>0</v>
      </c>
      <c r="Q73" s="1">
        <f>O73-P73+L73</f>
        <v>0</v>
      </c>
      <c r="R73" s="96"/>
      <c r="S73" s="117"/>
    </row>
    <row r="74" spans="1:19" s="76" customFormat="1" ht="15" customHeight="1" hidden="1">
      <c r="A74" s="6"/>
      <c r="B74" s="6"/>
      <c r="C74" s="5" t="s">
        <v>21</v>
      </c>
      <c r="D74" s="6"/>
      <c r="E74" s="89">
        <v>25</v>
      </c>
      <c r="F74" s="110">
        <v>50</v>
      </c>
      <c r="G74" s="3">
        <f>E74-F74</f>
        <v>-25</v>
      </c>
      <c r="H74" s="97"/>
      <c r="I74" s="80"/>
      <c r="J74" s="89">
        <v>25</v>
      </c>
      <c r="K74" s="110">
        <v>50</v>
      </c>
      <c r="L74" s="3">
        <f>J74-K74+G74</f>
        <v>-50</v>
      </c>
      <c r="M74" s="97"/>
      <c r="N74" s="80"/>
      <c r="O74" s="89">
        <v>25</v>
      </c>
      <c r="P74" s="110">
        <v>50</v>
      </c>
      <c r="Q74" s="3">
        <f>O74-P74+L74</f>
        <v>-75</v>
      </c>
      <c r="R74" s="97"/>
      <c r="S74" s="117"/>
    </row>
    <row r="75" spans="1:19" s="76" customFormat="1" ht="15" customHeight="1" hidden="1">
      <c r="A75" s="6"/>
      <c r="B75" s="8"/>
      <c r="C75" s="7" t="s">
        <v>14</v>
      </c>
      <c r="D75" s="6"/>
      <c r="E75" s="91">
        <v>20</v>
      </c>
      <c r="F75" s="111">
        <v>175</v>
      </c>
      <c r="G75" s="1">
        <f>E75-F75</f>
        <v>-155</v>
      </c>
      <c r="H75" s="96"/>
      <c r="I75" s="80"/>
      <c r="J75" s="91">
        <v>20</v>
      </c>
      <c r="K75" s="111">
        <v>0</v>
      </c>
      <c r="L75" s="1">
        <f>J75-K75+G75</f>
        <v>-135</v>
      </c>
      <c r="M75" s="96"/>
      <c r="N75" s="80"/>
      <c r="O75" s="91">
        <v>20</v>
      </c>
      <c r="P75" s="111">
        <v>0</v>
      </c>
      <c r="Q75" s="1">
        <f>O75-P75+L75</f>
        <v>-115</v>
      </c>
      <c r="R75" s="96"/>
      <c r="S75" s="117"/>
    </row>
    <row r="76" spans="1:19" s="76" customFormat="1" ht="2.25" customHeight="1">
      <c r="A76" s="6"/>
      <c r="B76" s="6"/>
      <c r="C76" s="5"/>
      <c r="D76" s="6"/>
      <c r="E76" s="94"/>
      <c r="F76" s="112"/>
      <c r="G76" s="45"/>
      <c r="H76" s="95"/>
      <c r="I76" s="80"/>
      <c r="J76" s="94"/>
      <c r="K76" s="112"/>
      <c r="L76" s="45"/>
      <c r="M76" s="95"/>
      <c r="N76" s="80"/>
      <c r="O76" s="94"/>
      <c r="P76" s="112"/>
      <c r="Q76" s="45"/>
      <c r="R76" s="95"/>
      <c r="S76" s="117"/>
    </row>
    <row r="77" spans="1:19" s="77" customFormat="1" ht="15" customHeight="1" collapsed="1">
      <c r="A77" s="24"/>
      <c r="B77" s="185" t="s">
        <v>89</v>
      </c>
      <c r="C77" s="18"/>
      <c r="D77" s="24"/>
      <c r="E77" s="85">
        <f>SUM(E78:E81)</f>
        <v>90</v>
      </c>
      <c r="F77" s="108">
        <f aca="true" t="shared" si="19" ref="F77:Q77">SUM(F78:F81)</f>
        <v>35</v>
      </c>
      <c r="G77" s="44">
        <f>SUM(G78:G81)</f>
        <v>55</v>
      </c>
      <c r="H77" s="86"/>
      <c r="I77" s="118"/>
      <c r="J77" s="85">
        <f t="shared" si="19"/>
        <v>90</v>
      </c>
      <c r="K77" s="108">
        <f t="shared" si="19"/>
        <v>15</v>
      </c>
      <c r="L77" s="44">
        <f t="shared" si="19"/>
        <v>130</v>
      </c>
      <c r="M77" s="86"/>
      <c r="N77" s="118"/>
      <c r="O77" s="85">
        <f t="shared" si="19"/>
        <v>90</v>
      </c>
      <c r="P77" s="108">
        <f t="shared" si="19"/>
        <v>150</v>
      </c>
      <c r="Q77" s="44">
        <f t="shared" si="19"/>
        <v>70</v>
      </c>
      <c r="R77" s="116"/>
      <c r="S77" s="117"/>
    </row>
    <row r="78" spans="1:19" s="78" customFormat="1" ht="15" customHeight="1" hidden="1">
      <c r="A78" s="13"/>
      <c r="B78" s="19"/>
      <c r="C78" s="7" t="s">
        <v>23</v>
      </c>
      <c r="D78" s="6"/>
      <c r="E78" s="91">
        <v>30</v>
      </c>
      <c r="F78" s="111">
        <v>0</v>
      </c>
      <c r="G78" s="1">
        <f>E78-F78</f>
        <v>30</v>
      </c>
      <c r="H78" s="98"/>
      <c r="I78" s="121"/>
      <c r="J78" s="91">
        <v>30</v>
      </c>
      <c r="K78" s="111">
        <v>0</v>
      </c>
      <c r="L78" s="1">
        <f>J78-K78+G78</f>
        <v>60</v>
      </c>
      <c r="M78" s="98"/>
      <c r="N78" s="121"/>
      <c r="O78" s="91">
        <v>30</v>
      </c>
      <c r="P78" s="111">
        <v>150</v>
      </c>
      <c r="Q78" s="1">
        <f>O78-P78+L78</f>
        <v>-60</v>
      </c>
      <c r="R78" s="98"/>
      <c r="S78" s="117"/>
    </row>
    <row r="79" spans="1:19" ht="15" customHeight="1" hidden="1">
      <c r="A79" s="14"/>
      <c r="B79" s="14"/>
      <c r="C79" s="5" t="s">
        <v>24</v>
      </c>
      <c r="D79" s="6"/>
      <c r="E79" s="89">
        <v>30</v>
      </c>
      <c r="F79" s="110">
        <v>0</v>
      </c>
      <c r="G79" s="3">
        <f>E79-F79</f>
        <v>30</v>
      </c>
      <c r="H79" s="103"/>
      <c r="I79" s="123"/>
      <c r="J79" s="89">
        <v>30</v>
      </c>
      <c r="K79" s="110">
        <v>0</v>
      </c>
      <c r="L79" s="3">
        <f>J79-K79+G79</f>
        <v>60</v>
      </c>
      <c r="M79" s="103"/>
      <c r="N79" s="123"/>
      <c r="O79" s="89">
        <v>30</v>
      </c>
      <c r="P79" s="110">
        <v>0</v>
      </c>
      <c r="Q79" s="3">
        <f>O79-P79+L79</f>
        <v>90</v>
      </c>
      <c r="R79" s="103"/>
      <c r="S79" s="117"/>
    </row>
    <row r="80" spans="1:19" s="76" customFormat="1" ht="15" customHeight="1" hidden="1">
      <c r="A80" s="6"/>
      <c r="B80" s="8"/>
      <c r="C80" s="7" t="s">
        <v>14</v>
      </c>
      <c r="D80" s="124"/>
      <c r="E80" s="91">
        <v>30</v>
      </c>
      <c r="F80" s="111">
        <v>35</v>
      </c>
      <c r="G80" s="1">
        <f>E80-F80</f>
        <v>-5</v>
      </c>
      <c r="H80" s="96"/>
      <c r="I80" s="80"/>
      <c r="J80" s="91">
        <v>30</v>
      </c>
      <c r="K80" s="111">
        <v>15</v>
      </c>
      <c r="L80" s="1">
        <f>J80-K80+G80</f>
        <v>10</v>
      </c>
      <c r="M80" s="96"/>
      <c r="N80" s="80"/>
      <c r="O80" s="91">
        <v>30</v>
      </c>
      <c r="P80" s="111">
        <v>0</v>
      </c>
      <c r="Q80" s="1">
        <f>O80-P80+L80</f>
        <v>40</v>
      </c>
      <c r="R80" s="96"/>
      <c r="S80" s="117"/>
    </row>
    <row r="81" spans="1:19" s="76" customFormat="1" ht="2.25" customHeight="1">
      <c r="A81" s="6"/>
      <c r="B81" s="6"/>
      <c r="C81" s="5"/>
      <c r="D81" s="6"/>
      <c r="E81" s="94"/>
      <c r="F81" s="112"/>
      <c r="G81" s="45"/>
      <c r="H81" s="95"/>
      <c r="I81" s="80"/>
      <c r="J81" s="94"/>
      <c r="K81" s="112"/>
      <c r="L81" s="45"/>
      <c r="M81" s="95"/>
      <c r="N81" s="80"/>
      <c r="O81" s="94"/>
      <c r="P81" s="112"/>
      <c r="Q81" s="45"/>
      <c r="R81" s="95"/>
      <c r="S81" s="117"/>
    </row>
    <row r="82" spans="1:19" s="77" customFormat="1" ht="15" customHeight="1" collapsed="1">
      <c r="A82" s="24"/>
      <c r="B82" s="185" t="s">
        <v>90</v>
      </c>
      <c r="C82" s="18"/>
      <c r="D82" s="24"/>
      <c r="E82" s="85">
        <f>SUM(E83:E88)</f>
        <v>276.25</v>
      </c>
      <c r="F82" s="108">
        <f aca="true" t="shared" si="20" ref="F82:Q82">SUM(F83:F88)</f>
        <v>271.25</v>
      </c>
      <c r="G82" s="44">
        <f t="shared" si="20"/>
        <v>5</v>
      </c>
      <c r="H82" s="86"/>
      <c r="I82" s="118"/>
      <c r="J82" s="85">
        <f t="shared" si="20"/>
        <v>276.25</v>
      </c>
      <c r="K82" s="108">
        <f t="shared" si="20"/>
        <v>271.25</v>
      </c>
      <c r="L82" s="44">
        <f t="shared" si="20"/>
        <v>10</v>
      </c>
      <c r="M82" s="86"/>
      <c r="N82" s="118"/>
      <c r="O82" s="85">
        <f t="shared" si="20"/>
        <v>276.25</v>
      </c>
      <c r="P82" s="108">
        <f t="shared" si="20"/>
        <v>271.25</v>
      </c>
      <c r="Q82" s="44">
        <f t="shared" si="20"/>
        <v>15</v>
      </c>
      <c r="R82" s="116"/>
      <c r="S82" s="117"/>
    </row>
    <row r="83" spans="1:19" s="76" customFormat="1" ht="15" customHeight="1" hidden="1">
      <c r="A83" s="6"/>
      <c r="B83" s="8"/>
      <c r="C83" s="7" t="s">
        <v>22</v>
      </c>
      <c r="D83" s="6"/>
      <c r="E83" s="91">
        <v>95.5</v>
      </c>
      <c r="F83" s="111">
        <v>95.5</v>
      </c>
      <c r="G83" s="1">
        <f>E83-F83</f>
        <v>0</v>
      </c>
      <c r="H83" s="96"/>
      <c r="I83" s="80"/>
      <c r="J83" s="91">
        <v>95.5</v>
      </c>
      <c r="K83" s="111">
        <v>95.5</v>
      </c>
      <c r="L83" s="1">
        <f>J83-K83+G83</f>
        <v>0</v>
      </c>
      <c r="M83" s="96"/>
      <c r="N83" s="80"/>
      <c r="O83" s="91">
        <v>95.5</v>
      </c>
      <c r="P83" s="111">
        <v>95.5</v>
      </c>
      <c r="Q83" s="1">
        <f>O83-P83+L83</f>
        <v>0</v>
      </c>
      <c r="R83" s="96"/>
      <c r="S83" s="117"/>
    </row>
    <row r="84" spans="1:19" s="76" customFormat="1" ht="15" customHeight="1" hidden="1">
      <c r="A84" s="6"/>
      <c r="B84" s="6"/>
      <c r="C84" s="5" t="s">
        <v>15</v>
      </c>
      <c r="D84" s="6"/>
      <c r="E84" s="89">
        <v>135</v>
      </c>
      <c r="F84" s="110">
        <v>135</v>
      </c>
      <c r="G84" s="3">
        <f>E84-F84</f>
        <v>0</v>
      </c>
      <c r="H84" s="97"/>
      <c r="I84" s="80"/>
      <c r="J84" s="89">
        <v>135</v>
      </c>
      <c r="K84" s="110">
        <v>135</v>
      </c>
      <c r="L84" s="3">
        <f>J84-K84+G84</f>
        <v>0</v>
      </c>
      <c r="M84" s="97"/>
      <c r="N84" s="80"/>
      <c r="O84" s="89">
        <v>135</v>
      </c>
      <c r="P84" s="110">
        <v>135</v>
      </c>
      <c r="Q84" s="3">
        <f>O84-P84+L84</f>
        <v>0</v>
      </c>
      <c r="R84" s="97"/>
      <c r="S84" s="117"/>
    </row>
    <row r="85" spans="1:19" s="76" customFormat="1" ht="15" customHeight="1" hidden="1">
      <c r="A85" s="6"/>
      <c r="B85" s="8"/>
      <c r="C85" s="7" t="s">
        <v>43</v>
      </c>
      <c r="D85" s="6"/>
      <c r="E85" s="91">
        <v>15.75</v>
      </c>
      <c r="F85" s="111">
        <v>15.75</v>
      </c>
      <c r="G85" s="1">
        <f>E85-F85</f>
        <v>0</v>
      </c>
      <c r="H85" s="96"/>
      <c r="I85" s="80"/>
      <c r="J85" s="91">
        <v>15.75</v>
      </c>
      <c r="K85" s="111">
        <v>15.75</v>
      </c>
      <c r="L85" s="1">
        <f>J85-K85+G85</f>
        <v>0</v>
      </c>
      <c r="M85" s="96"/>
      <c r="N85" s="80"/>
      <c r="O85" s="91">
        <v>15.75</v>
      </c>
      <c r="P85" s="111">
        <v>15.75</v>
      </c>
      <c r="Q85" s="1">
        <f>O85-P85+L85</f>
        <v>0</v>
      </c>
      <c r="R85" s="96"/>
      <c r="S85" s="117"/>
    </row>
    <row r="86" spans="1:19" s="78" customFormat="1" ht="15" customHeight="1" hidden="1">
      <c r="A86" s="13"/>
      <c r="B86" s="15"/>
      <c r="C86" s="5" t="s">
        <v>17</v>
      </c>
      <c r="D86" s="6"/>
      <c r="E86" s="89">
        <v>25</v>
      </c>
      <c r="F86" s="110">
        <v>25</v>
      </c>
      <c r="G86" s="3">
        <f>E86-F86</f>
        <v>0</v>
      </c>
      <c r="H86" s="99"/>
      <c r="I86" s="121"/>
      <c r="J86" s="89">
        <v>25</v>
      </c>
      <c r="K86" s="110">
        <v>25</v>
      </c>
      <c r="L86" s="3">
        <f>J86-K86+G86</f>
        <v>0</v>
      </c>
      <c r="M86" s="99"/>
      <c r="N86" s="121"/>
      <c r="O86" s="89">
        <v>25</v>
      </c>
      <c r="P86" s="110">
        <v>25</v>
      </c>
      <c r="Q86" s="3">
        <f>O86-P86+L86</f>
        <v>0</v>
      </c>
      <c r="R86" s="99"/>
      <c r="S86" s="117"/>
    </row>
    <row r="87" spans="1:19" ht="15" customHeight="1" hidden="1">
      <c r="A87" s="14"/>
      <c r="B87" s="21"/>
      <c r="C87" s="7" t="s">
        <v>14</v>
      </c>
      <c r="D87" s="6"/>
      <c r="E87" s="91">
        <v>5</v>
      </c>
      <c r="F87" s="111">
        <v>0</v>
      </c>
      <c r="G87" s="1">
        <f>E87-F87</f>
        <v>5</v>
      </c>
      <c r="H87" s="104"/>
      <c r="I87" s="123"/>
      <c r="J87" s="91">
        <v>5</v>
      </c>
      <c r="K87" s="111">
        <v>0</v>
      </c>
      <c r="L87" s="1">
        <f>J87-K87+G87</f>
        <v>10</v>
      </c>
      <c r="M87" s="104"/>
      <c r="N87" s="123"/>
      <c r="O87" s="91">
        <v>5</v>
      </c>
      <c r="P87" s="111">
        <v>0</v>
      </c>
      <c r="Q87" s="1">
        <f>O87-P87+L87</f>
        <v>15</v>
      </c>
      <c r="R87" s="104"/>
      <c r="S87" s="117"/>
    </row>
    <row r="88" spans="1:19" s="76" customFormat="1" ht="2.25" customHeight="1">
      <c r="A88" s="6"/>
      <c r="B88" s="6"/>
      <c r="C88" s="5"/>
      <c r="D88" s="6"/>
      <c r="E88" s="94"/>
      <c r="F88" s="112"/>
      <c r="G88" s="45"/>
      <c r="H88" s="95"/>
      <c r="I88" s="80"/>
      <c r="J88" s="94"/>
      <c r="K88" s="112"/>
      <c r="L88" s="45"/>
      <c r="M88" s="95"/>
      <c r="N88" s="80"/>
      <c r="O88" s="94"/>
      <c r="P88" s="112"/>
      <c r="Q88" s="45"/>
      <c r="R88" s="95"/>
      <c r="S88" s="117"/>
    </row>
    <row r="89" spans="1:19" s="77" customFormat="1" ht="15" customHeight="1" collapsed="1">
      <c r="A89" s="24"/>
      <c r="B89" s="185" t="s">
        <v>91</v>
      </c>
      <c r="C89" s="18"/>
      <c r="D89" s="24"/>
      <c r="E89" s="85">
        <f>SUM(E90:E93)</f>
        <v>0</v>
      </c>
      <c r="F89" s="108">
        <f aca="true" t="shared" si="21" ref="F89:Q89">SUM(F90:F93)</f>
        <v>0</v>
      </c>
      <c r="G89" s="44">
        <f t="shared" si="21"/>
        <v>0</v>
      </c>
      <c r="H89" s="86"/>
      <c r="I89" s="118"/>
      <c r="J89" s="85">
        <f t="shared" si="21"/>
        <v>0</v>
      </c>
      <c r="K89" s="108">
        <f t="shared" si="21"/>
        <v>0</v>
      </c>
      <c r="L89" s="44">
        <f t="shared" si="21"/>
        <v>0</v>
      </c>
      <c r="M89" s="86"/>
      <c r="N89" s="118"/>
      <c r="O89" s="85">
        <f t="shared" si="21"/>
        <v>0</v>
      </c>
      <c r="P89" s="108">
        <f t="shared" si="21"/>
        <v>0</v>
      </c>
      <c r="Q89" s="44">
        <f t="shared" si="21"/>
        <v>0</v>
      </c>
      <c r="R89" s="116"/>
      <c r="S89" s="117"/>
    </row>
    <row r="90" spans="1:19" s="76" customFormat="1" ht="15" customHeight="1" hidden="1">
      <c r="A90" s="6"/>
      <c r="B90" s="8"/>
      <c r="C90" s="7" t="s">
        <v>40</v>
      </c>
      <c r="D90" s="6"/>
      <c r="E90" s="91">
        <v>0</v>
      </c>
      <c r="F90" s="111">
        <v>0</v>
      </c>
      <c r="G90" s="1">
        <f>E90-F90</f>
        <v>0</v>
      </c>
      <c r="H90" s="96"/>
      <c r="I90" s="80"/>
      <c r="J90" s="91">
        <v>0</v>
      </c>
      <c r="K90" s="111">
        <v>0</v>
      </c>
      <c r="L90" s="1">
        <f>J90-K90+G90</f>
        <v>0</v>
      </c>
      <c r="M90" s="96"/>
      <c r="N90" s="80"/>
      <c r="O90" s="91">
        <v>0</v>
      </c>
      <c r="P90" s="111">
        <v>0</v>
      </c>
      <c r="Q90" s="1">
        <f>O90-P90+L90</f>
        <v>0</v>
      </c>
      <c r="R90" s="96"/>
      <c r="S90" s="117"/>
    </row>
    <row r="91" spans="1:19" s="76" customFormat="1" ht="15" customHeight="1" hidden="1">
      <c r="A91" s="6"/>
      <c r="B91" s="6"/>
      <c r="C91" s="5" t="s">
        <v>41</v>
      </c>
      <c r="D91" s="6"/>
      <c r="E91" s="89">
        <v>0</v>
      </c>
      <c r="F91" s="110">
        <v>0</v>
      </c>
      <c r="G91" s="3">
        <f>E91-F91</f>
        <v>0</v>
      </c>
      <c r="H91" s="97"/>
      <c r="I91" s="80"/>
      <c r="J91" s="89">
        <v>0</v>
      </c>
      <c r="K91" s="110">
        <v>0</v>
      </c>
      <c r="L91" s="3">
        <f>J91-K91+G91</f>
        <v>0</v>
      </c>
      <c r="M91" s="97"/>
      <c r="N91" s="80"/>
      <c r="O91" s="89">
        <v>0</v>
      </c>
      <c r="P91" s="110">
        <v>0</v>
      </c>
      <c r="Q91" s="3">
        <f>O91-P91+L91</f>
        <v>0</v>
      </c>
      <c r="R91" s="97"/>
      <c r="S91" s="117"/>
    </row>
    <row r="92" spans="1:19" s="76" customFormat="1" ht="15" customHeight="1" hidden="1">
      <c r="A92" s="6"/>
      <c r="B92" s="8"/>
      <c r="C92" s="7" t="s">
        <v>14</v>
      </c>
      <c r="D92" s="124"/>
      <c r="E92" s="91">
        <v>0</v>
      </c>
      <c r="F92" s="111">
        <v>0</v>
      </c>
      <c r="G92" s="1">
        <f>E92-F92</f>
        <v>0</v>
      </c>
      <c r="H92" s="96"/>
      <c r="I92" s="80"/>
      <c r="J92" s="91">
        <v>0</v>
      </c>
      <c r="K92" s="111">
        <v>0</v>
      </c>
      <c r="L92" s="1">
        <f>J92-K92+G92</f>
        <v>0</v>
      </c>
      <c r="M92" s="96"/>
      <c r="N92" s="80"/>
      <c r="O92" s="91">
        <v>0</v>
      </c>
      <c r="P92" s="111">
        <v>0</v>
      </c>
      <c r="Q92" s="1">
        <f>O92-P92+L92</f>
        <v>0</v>
      </c>
      <c r="R92" s="96"/>
      <c r="S92" s="117"/>
    </row>
    <row r="93" spans="1:19" ht="2.25" customHeight="1">
      <c r="A93" s="14"/>
      <c r="B93" s="14"/>
      <c r="C93" s="5"/>
      <c r="D93" s="13"/>
      <c r="E93" s="101"/>
      <c r="F93" s="113"/>
      <c r="G93" s="46"/>
      <c r="H93" s="105"/>
      <c r="I93" s="123"/>
      <c r="J93" s="101"/>
      <c r="K93" s="113"/>
      <c r="L93" s="46"/>
      <c r="M93" s="105"/>
      <c r="N93" s="123"/>
      <c r="O93" s="101"/>
      <c r="P93" s="113"/>
      <c r="Q93" s="46"/>
      <c r="R93" s="105"/>
      <c r="S93" s="117"/>
    </row>
    <row r="94" spans="1:19" s="77" customFormat="1" ht="15" customHeight="1" collapsed="1">
      <c r="A94" s="24"/>
      <c r="B94" s="185" t="s">
        <v>92</v>
      </c>
      <c r="C94" s="18"/>
      <c r="D94" s="24"/>
      <c r="E94" s="85">
        <f>SUM(E95:E98)</f>
        <v>550</v>
      </c>
      <c r="F94" s="108">
        <f aca="true" t="shared" si="22" ref="F94:Q94">SUM(F95:F98)</f>
        <v>320</v>
      </c>
      <c r="G94" s="44">
        <f t="shared" si="22"/>
        <v>230</v>
      </c>
      <c r="H94" s="86"/>
      <c r="I94" s="118"/>
      <c r="J94" s="85">
        <f t="shared" si="22"/>
        <v>550</v>
      </c>
      <c r="K94" s="108">
        <f t="shared" si="22"/>
        <v>320</v>
      </c>
      <c r="L94" s="44">
        <f t="shared" si="22"/>
        <v>460</v>
      </c>
      <c r="M94" s="86"/>
      <c r="N94" s="118"/>
      <c r="O94" s="85">
        <f t="shared" si="22"/>
        <v>550</v>
      </c>
      <c r="P94" s="108">
        <f t="shared" si="22"/>
        <v>320</v>
      </c>
      <c r="Q94" s="44">
        <f t="shared" si="22"/>
        <v>690</v>
      </c>
      <c r="R94" s="116"/>
      <c r="S94" s="117"/>
    </row>
    <row r="95" spans="1:19" s="76" customFormat="1" ht="15" customHeight="1" hidden="1">
      <c r="A95" s="6"/>
      <c r="B95" s="8"/>
      <c r="C95" s="7" t="s">
        <v>11</v>
      </c>
      <c r="D95" s="6"/>
      <c r="E95" s="91">
        <v>15</v>
      </c>
      <c r="F95" s="111">
        <v>0</v>
      </c>
      <c r="G95" s="1">
        <f>E95-F95</f>
        <v>15</v>
      </c>
      <c r="H95" s="96"/>
      <c r="I95" s="80"/>
      <c r="J95" s="91">
        <v>15</v>
      </c>
      <c r="K95" s="111">
        <v>0</v>
      </c>
      <c r="L95" s="1">
        <f>J95-K95+G95</f>
        <v>30</v>
      </c>
      <c r="M95" s="96"/>
      <c r="N95" s="80"/>
      <c r="O95" s="91">
        <v>15</v>
      </c>
      <c r="P95" s="111">
        <v>0</v>
      </c>
      <c r="Q95" s="1">
        <f>O95-P95+L95</f>
        <v>45</v>
      </c>
      <c r="R95" s="96"/>
      <c r="S95" s="117"/>
    </row>
    <row r="96" spans="1:19" s="76" customFormat="1" ht="15" customHeight="1" hidden="1">
      <c r="A96" s="6"/>
      <c r="B96" s="6"/>
      <c r="C96" s="5" t="s">
        <v>30</v>
      </c>
      <c r="D96" s="6"/>
      <c r="E96" s="89">
        <v>15</v>
      </c>
      <c r="F96" s="110">
        <v>0</v>
      </c>
      <c r="G96" s="3">
        <f>E96-F96</f>
        <v>15</v>
      </c>
      <c r="H96" s="97"/>
      <c r="I96" s="80"/>
      <c r="J96" s="89">
        <v>15</v>
      </c>
      <c r="K96" s="110">
        <v>0</v>
      </c>
      <c r="L96" s="3">
        <f>J96-K96+G96</f>
        <v>30</v>
      </c>
      <c r="M96" s="97"/>
      <c r="N96" s="80"/>
      <c r="O96" s="89">
        <v>15</v>
      </c>
      <c r="P96" s="110">
        <v>0</v>
      </c>
      <c r="Q96" s="3">
        <f>O96-P96+L96</f>
        <v>45</v>
      </c>
      <c r="R96" s="97"/>
      <c r="S96" s="117"/>
    </row>
    <row r="97" spans="1:19" s="76" customFormat="1" ht="15" customHeight="1" hidden="1">
      <c r="A97" s="6"/>
      <c r="B97" s="8"/>
      <c r="C97" s="7" t="s">
        <v>59</v>
      </c>
      <c r="D97" s="124"/>
      <c r="E97" s="91">
        <f>E6*0.1+20</f>
        <v>520</v>
      </c>
      <c r="F97" s="111">
        <v>320</v>
      </c>
      <c r="G97" s="1">
        <f>E97-F97</f>
        <v>200</v>
      </c>
      <c r="H97" s="96"/>
      <c r="I97" s="80"/>
      <c r="J97" s="91">
        <v>520</v>
      </c>
      <c r="K97" s="111">
        <v>320</v>
      </c>
      <c r="L97" s="1">
        <f>J97-K97+G97</f>
        <v>400</v>
      </c>
      <c r="M97" s="96"/>
      <c r="N97" s="80"/>
      <c r="O97" s="91">
        <v>520</v>
      </c>
      <c r="P97" s="111">
        <v>320</v>
      </c>
      <c r="Q97" s="1">
        <f>O97-P97+L97</f>
        <v>600</v>
      </c>
      <c r="R97" s="96"/>
      <c r="S97" s="117"/>
    </row>
    <row r="98" spans="1:19" s="76" customFormat="1" ht="2.25" customHeight="1">
      <c r="A98" s="6"/>
      <c r="B98" s="6"/>
      <c r="C98" s="5"/>
      <c r="D98" s="6"/>
      <c r="E98" s="94"/>
      <c r="F98" s="112"/>
      <c r="G98" s="45"/>
      <c r="H98" s="95"/>
      <c r="I98" s="80"/>
      <c r="J98" s="94"/>
      <c r="K98" s="112"/>
      <c r="L98" s="45"/>
      <c r="M98" s="95"/>
      <c r="N98" s="80"/>
      <c r="O98" s="94"/>
      <c r="P98" s="112"/>
      <c r="Q98" s="45"/>
      <c r="R98" s="95"/>
      <c r="S98" s="117"/>
    </row>
    <row r="99" spans="1:19" s="77" customFormat="1" ht="15" customHeight="1" collapsed="1">
      <c r="A99" s="24"/>
      <c r="B99" s="185" t="s">
        <v>93</v>
      </c>
      <c r="C99" s="18"/>
      <c r="D99" s="24"/>
      <c r="E99" s="85">
        <f>SUM(E100:E104)</f>
        <v>0</v>
      </c>
      <c r="F99" s="108">
        <f aca="true" t="shared" si="23" ref="F99:Q99">SUM(F100:F104)</f>
        <v>0</v>
      </c>
      <c r="G99" s="44">
        <f t="shared" si="23"/>
        <v>0</v>
      </c>
      <c r="H99" s="86"/>
      <c r="I99" s="118"/>
      <c r="J99" s="85">
        <f t="shared" si="23"/>
        <v>0</v>
      </c>
      <c r="K99" s="108">
        <f t="shared" si="23"/>
        <v>0</v>
      </c>
      <c r="L99" s="44">
        <f t="shared" si="23"/>
        <v>0</v>
      </c>
      <c r="M99" s="86"/>
      <c r="N99" s="118"/>
      <c r="O99" s="85">
        <f t="shared" si="23"/>
        <v>0</v>
      </c>
      <c r="P99" s="108">
        <f t="shared" si="23"/>
        <v>0</v>
      </c>
      <c r="Q99" s="44">
        <f t="shared" si="23"/>
        <v>0</v>
      </c>
      <c r="R99" s="116"/>
      <c r="S99" s="117"/>
    </row>
    <row r="100" spans="1:19" ht="15" customHeight="1" hidden="1">
      <c r="A100" s="14"/>
      <c r="B100" s="22"/>
      <c r="C100" s="7" t="s">
        <v>6</v>
      </c>
      <c r="D100" s="6"/>
      <c r="E100" s="91">
        <v>0</v>
      </c>
      <c r="F100" s="111">
        <v>0</v>
      </c>
      <c r="G100" s="1">
        <f>E100-F100</f>
        <v>0</v>
      </c>
      <c r="H100" s="104"/>
      <c r="I100" s="123"/>
      <c r="J100" s="91">
        <v>0</v>
      </c>
      <c r="K100" s="111">
        <v>0</v>
      </c>
      <c r="L100" s="1">
        <f>J100-K100+G100</f>
        <v>0</v>
      </c>
      <c r="M100" s="104"/>
      <c r="N100" s="123"/>
      <c r="O100" s="91">
        <v>0</v>
      </c>
      <c r="P100" s="111">
        <v>0</v>
      </c>
      <c r="Q100" s="1">
        <f>O100-P100+L100</f>
        <v>0</v>
      </c>
      <c r="R100" s="104"/>
      <c r="S100" s="117"/>
    </row>
    <row r="101" spans="1:19" s="76" customFormat="1" ht="15" customHeight="1" hidden="1">
      <c r="A101" s="6"/>
      <c r="B101" s="6"/>
      <c r="C101" s="5" t="s">
        <v>16</v>
      </c>
      <c r="D101" s="6"/>
      <c r="E101" s="89">
        <v>0</v>
      </c>
      <c r="F101" s="110">
        <v>0</v>
      </c>
      <c r="G101" s="3">
        <f>E101-F101</f>
        <v>0</v>
      </c>
      <c r="H101" s="97"/>
      <c r="I101" s="80"/>
      <c r="J101" s="89">
        <v>0</v>
      </c>
      <c r="K101" s="110">
        <v>0</v>
      </c>
      <c r="L101" s="3">
        <f>J101-K101+G101</f>
        <v>0</v>
      </c>
      <c r="M101" s="97"/>
      <c r="N101" s="80"/>
      <c r="O101" s="89">
        <v>0</v>
      </c>
      <c r="P101" s="110">
        <v>0</v>
      </c>
      <c r="Q101" s="3">
        <f>O101-P101+L101</f>
        <v>0</v>
      </c>
      <c r="R101" s="97"/>
      <c r="S101" s="117"/>
    </row>
    <row r="102" spans="1:19" s="76" customFormat="1" ht="15" customHeight="1" hidden="1">
      <c r="A102" s="6"/>
      <c r="B102" s="8"/>
      <c r="C102" s="7" t="s">
        <v>50</v>
      </c>
      <c r="D102" s="6"/>
      <c r="E102" s="91">
        <v>0</v>
      </c>
      <c r="F102" s="111">
        <v>0</v>
      </c>
      <c r="G102" s="1">
        <f>E102-F102</f>
        <v>0</v>
      </c>
      <c r="H102" s="96"/>
      <c r="I102" s="80"/>
      <c r="J102" s="91">
        <v>0</v>
      </c>
      <c r="K102" s="111">
        <v>0</v>
      </c>
      <c r="L102" s="1">
        <f>J102-K102+G102</f>
        <v>0</v>
      </c>
      <c r="M102" s="96"/>
      <c r="N102" s="80"/>
      <c r="O102" s="91">
        <v>0</v>
      </c>
      <c r="P102" s="111">
        <v>0</v>
      </c>
      <c r="Q102" s="1">
        <f>O102-P102+L102</f>
        <v>0</v>
      </c>
      <c r="R102" s="96"/>
      <c r="S102" s="117"/>
    </row>
    <row r="103" spans="1:19" s="76" customFormat="1" ht="15" customHeight="1" hidden="1">
      <c r="A103" s="6"/>
      <c r="B103" s="15"/>
      <c r="C103" s="5" t="s">
        <v>14</v>
      </c>
      <c r="D103" s="6"/>
      <c r="E103" s="89">
        <v>0</v>
      </c>
      <c r="F103" s="110">
        <v>0</v>
      </c>
      <c r="G103" s="3">
        <f>E103-F103</f>
        <v>0</v>
      </c>
      <c r="H103" s="97"/>
      <c r="I103" s="80"/>
      <c r="J103" s="89">
        <v>0</v>
      </c>
      <c r="K103" s="110">
        <v>0</v>
      </c>
      <c r="L103" s="3">
        <f>J103-K103+G103</f>
        <v>0</v>
      </c>
      <c r="M103" s="97"/>
      <c r="N103" s="80"/>
      <c r="O103" s="89">
        <v>0</v>
      </c>
      <c r="P103" s="110">
        <v>0</v>
      </c>
      <c r="Q103" s="3">
        <f>O103-P103+L103</f>
        <v>0</v>
      </c>
      <c r="R103" s="97"/>
      <c r="S103" s="117"/>
    </row>
    <row r="104" spans="1:19" s="76" customFormat="1" ht="2.25" customHeight="1">
      <c r="A104" s="6"/>
      <c r="B104" s="6"/>
      <c r="C104" s="5"/>
      <c r="D104" s="6"/>
      <c r="E104" s="94"/>
      <c r="F104" s="112"/>
      <c r="G104" s="45"/>
      <c r="H104" s="95"/>
      <c r="I104" s="80"/>
      <c r="J104" s="94"/>
      <c r="K104" s="112"/>
      <c r="L104" s="45"/>
      <c r="M104" s="95"/>
      <c r="N104" s="80"/>
      <c r="O104" s="94"/>
      <c r="P104" s="112"/>
      <c r="Q104" s="45"/>
      <c r="R104" s="95"/>
      <c r="S104" s="117"/>
    </row>
    <row r="105" spans="1:19" s="77" customFormat="1" ht="15" customHeight="1" collapsed="1">
      <c r="A105" s="24"/>
      <c r="B105" s="185" t="s">
        <v>94</v>
      </c>
      <c r="C105" s="18"/>
      <c r="D105" s="24"/>
      <c r="E105" s="85">
        <f>SUM(E106:E108)</f>
        <v>8</v>
      </c>
      <c r="F105" s="108">
        <f aca="true" t="shared" si="24" ref="F105:Q105">SUM(F106:F108)</f>
        <v>8</v>
      </c>
      <c r="G105" s="44">
        <f t="shared" si="24"/>
        <v>0</v>
      </c>
      <c r="H105" s="86"/>
      <c r="I105" s="118"/>
      <c r="J105" s="85">
        <f t="shared" si="24"/>
        <v>8</v>
      </c>
      <c r="K105" s="108">
        <f t="shared" si="24"/>
        <v>8</v>
      </c>
      <c r="L105" s="44">
        <f t="shared" si="24"/>
        <v>0</v>
      </c>
      <c r="M105" s="86"/>
      <c r="N105" s="118"/>
      <c r="O105" s="85">
        <f t="shared" si="24"/>
        <v>8</v>
      </c>
      <c r="P105" s="108">
        <f t="shared" si="24"/>
        <v>8</v>
      </c>
      <c r="Q105" s="44">
        <f t="shared" si="24"/>
        <v>0</v>
      </c>
      <c r="R105" s="86"/>
      <c r="S105" s="117"/>
    </row>
    <row r="106" spans="1:19" s="76" customFormat="1" ht="15" customHeight="1" hidden="1">
      <c r="A106" s="6"/>
      <c r="B106" s="8"/>
      <c r="C106" s="7" t="s">
        <v>25</v>
      </c>
      <c r="D106" s="6"/>
      <c r="E106" s="91">
        <v>8</v>
      </c>
      <c r="F106" s="111">
        <v>8</v>
      </c>
      <c r="G106" s="1">
        <f>E106-F106</f>
        <v>0</v>
      </c>
      <c r="H106" s="96"/>
      <c r="I106" s="80"/>
      <c r="J106" s="91">
        <v>8</v>
      </c>
      <c r="K106" s="111">
        <v>8</v>
      </c>
      <c r="L106" s="1">
        <f>J106-K106+G106</f>
        <v>0</v>
      </c>
      <c r="M106" s="96"/>
      <c r="N106" s="80"/>
      <c r="O106" s="91">
        <v>8</v>
      </c>
      <c r="P106" s="111">
        <v>8</v>
      </c>
      <c r="Q106" s="1">
        <f>O106-P106+L106</f>
        <v>0</v>
      </c>
      <c r="R106" s="96"/>
      <c r="S106" s="117"/>
    </row>
    <row r="107" spans="1:19" s="76" customFormat="1" ht="15" customHeight="1" hidden="1">
      <c r="A107" s="6"/>
      <c r="B107" s="6"/>
      <c r="C107" s="5" t="s">
        <v>26</v>
      </c>
      <c r="D107" s="6"/>
      <c r="E107" s="89">
        <v>0</v>
      </c>
      <c r="F107" s="110">
        <v>0</v>
      </c>
      <c r="G107" s="3">
        <f>E107-F107</f>
        <v>0</v>
      </c>
      <c r="H107" s="97"/>
      <c r="I107" s="80"/>
      <c r="J107" s="89">
        <v>0</v>
      </c>
      <c r="K107" s="110">
        <v>0</v>
      </c>
      <c r="L107" s="3">
        <f>J107-K107+G107</f>
        <v>0</v>
      </c>
      <c r="M107" s="97"/>
      <c r="N107" s="80"/>
      <c r="O107" s="89">
        <v>0</v>
      </c>
      <c r="P107" s="110">
        <v>0</v>
      </c>
      <c r="Q107" s="3">
        <f>O107-P107+L107</f>
        <v>0</v>
      </c>
      <c r="R107" s="97"/>
      <c r="S107" s="117"/>
    </row>
    <row r="108" spans="1:19" s="76" customFormat="1" ht="2.25" customHeight="1">
      <c r="A108" s="6"/>
      <c r="B108" s="6"/>
      <c r="C108" s="5"/>
      <c r="D108" s="6"/>
      <c r="E108" s="94"/>
      <c r="F108" s="112"/>
      <c r="G108" s="45"/>
      <c r="H108" s="95"/>
      <c r="I108" s="80"/>
      <c r="J108" s="94"/>
      <c r="K108" s="112"/>
      <c r="L108" s="45"/>
      <c r="M108" s="95"/>
      <c r="N108" s="80"/>
      <c r="O108" s="94"/>
      <c r="P108" s="112"/>
      <c r="Q108" s="45"/>
      <c r="R108" s="95"/>
      <c r="S108" s="117"/>
    </row>
    <row r="109" spans="1:19" s="77" customFormat="1" ht="15" customHeight="1" collapsed="1">
      <c r="A109" s="24"/>
      <c r="B109" s="185" t="s">
        <v>95</v>
      </c>
      <c r="C109" s="18"/>
      <c r="D109" s="24"/>
      <c r="E109" s="85">
        <f>SUM(E110:E117)</f>
        <v>125</v>
      </c>
      <c r="F109" s="108">
        <f>SUM(F110:F117)</f>
        <v>0</v>
      </c>
      <c r="G109" s="44">
        <f>SUM(G110:G117)</f>
        <v>125</v>
      </c>
      <c r="H109" s="86"/>
      <c r="I109" s="118"/>
      <c r="J109" s="85">
        <f>SUM(J110:J117)</f>
        <v>125</v>
      </c>
      <c r="K109" s="108">
        <f>SUM(K110:K117)</f>
        <v>0</v>
      </c>
      <c r="L109" s="44">
        <f>SUM(L110:L117)</f>
        <v>250</v>
      </c>
      <c r="M109" s="86"/>
      <c r="N109" s="118"/>
      <c r="O109" s="85">
        <f>SUM(O110:O117)</f>
        <v>125</v>
      </c>
      <c r="P109" s="108">
        <f>SUM(P110:P117)</f>
        <v>2800</v>
      </c>
      <c r="Q109" s="44">
        <f>SUM(Q110:Q117)</f>
        <v>-2425</v>
      </c>
      <c r="R109" s="116"/>
      <c r="S109" s="117"/>
    </row>
    <row r="110" spans="1:19" s="76" customFormat="1" ht="15" customHeight="1" hidden="1">
      <c r="A110" s="6"/>
      <c r="B110" s="8"/>
      <c r="C110" s="7" t="s">
        <v>56</v>
      </c>
      <c r="D110" s="6"/>
      <c r="E110" s="87">
        <v>50</v>
      </c>
      <c r="F110" s="109">
        <v>0</v>
      </c>
      <c r="G110" s="1">
        <f aca="true" t="shared" si="25" ref="G110:G115">E110-F110</f>
        <v>50</v>
      </c>
      <c r="H110" s="96"/>
      <c r="I110" s="80"/>
      <c r="J110" s="87">
        <v>50</v>
      </c>
      <c r="K110" s="109">
        <v>0</v>
      </c>
      <c r="L110" s="1">
        <f aca="true" t="shared" si="26" ref="L110:L115">J110-K110+G110</f>
        <v>100</v>
      </c>
      <c r="M110" s="96"/>
      <c r="N110" s="80"/>
      <c r="O110" s="87">
        <v>50</v>
      </c>
      <c r="P110" s="109">
        <v>1200</v>
      </c>
      <c r="Q110" s="1">
        <f aca="true" t="shared" si="27" ref="Q110:Q115">O110-P110+L110</f>
        <v>-1050</v>
      </c>
      <c r="R110" s="96"/>
      <c r="S110" s="117"/>
    </row>
    <row r="111" spans="1:19" s="76" customFormat="1" ht="15" customHeight="1" hidden="1">
      <c r="A111" s="6"/>
      <c r="B111" s="6"/>
      <c r="C111" s="5" t="s">
        <v>57</v>
      </c>
      <c r="D111" s="6"/>
      <c r="E111" s="106">
        <v>15</v>
      </c>
      <c r="F111" s="114">
        <v>0</v>
      </c>
      <c r="G111" s="3">
        <f t="shared" si="25"/>
        <v>15</v>
      </c>
      <c r="H111" s="97"/>
      <c r="I111" s="80"/>
      <c r="J111" s="106">
        <v>15</v>
      </c>
      <c r="K111" s="114">
        <v>0</v>
      </c>
      <c r="L111" s="3">
        <f t="shared" si="26"/>
        <v>30</v>
      </c>
      <c r="M111" s="97"/>
      <c r="N111" s="80"/>
      <c r="O111" s="106">
        <v>15</v>
      </c>
      <c r="P111" s="114">
        <v>600</v>
      </c>
      <c r="Q111" s="3">
        <f t="shared" si="27"/>
        <v>-555</v>
      </c>
      <c r="R111" s="97"/>
      <c r="S111" s="117"/>
    </row>
    <row r="112" spans="1:19" s="76" customFormat="1" ht="15" customHeight="1" hidden="1">
      <c r="A112" s="6"/>
      <c r="B112" s="8"/>
      <c r="C112" s="7" t="s">
        <v>6</v>
      </c>
      <c r="D112" s="6"/>
      <c r="E112" s="87">
        <v>15</v>
      </c>
      <c r="F112" s="109">
        <v>0</v>
      </c>
      <c r="G112" s="1">
        <f t="shared" si="25"/>
        <v>15</v>
      </c>
      <c r="H112" s="96"/>
      <c r="I112" s="80"/>
      <c r="J112" s="87">
        <v>15</v>
      </c>
      <c r="K112" s="109">
        <v>0</v>
      </c>
      <c r="L112" s="1">
        <f t="shared" si="26"/>
        <v>30</v>
      </c>
      <c r="M112" s="96"/>
      <c r="N112" s="80"/>
      <c r="O112" s="87">
        <v>15</v>
      </c>
      <c r="P112" s="109">
        <v>150</v>
      </c>
      <c r="Q112" s="1">
        <f t="shared" si="27"/>
        <v>-105</v>
      </c>
      <c r="R112" s="96"/>
      <c r="S112" s="117"/>
    </row>
    <row r="113" spans="1:19" s="76" customFormat="1" ht="15" customHeight="1" hidden="1">
      <c r="A113" s="6"/>
      <c r="B113" s="15"/>
      <c r="C113" s="5" t="s">
        <v>8</v>
      </c>
      <c r="D113" s="6"/>
      <c r="E113" s="106">
        <v>15</v>
      </c>
      <c r="F113" s="114">
        <v>0</v>
      </c>
      <c r="G113" s="3">
        <f t="shared" si="25"/>
        <v>15</v>
      </c>
      <c r="H113" s="97"/>
      <c r="I113" s="80"/>
      <c r="J113" s="106">
        <v>15</v>
      </c>
      <c r="K113" s="114">
        <v>0</v>
      </c>
      <c r="L113" s="3">
        <f t="shared" si="26"/>
        <v>30</v>
      </c>
      <c r="M113" s="97"/>
      <c r="N113" s="80"/>
      <c r="O113" s="106">
        <v>15</v>
      </c>
      <c r="P113" s="114">
        <v>350</v>
      </c>
      <c r="Q113" s="3">
        <f t="shared" si="27"/>
        <v>-305</v>
      </c>
      <c r="R113" s="97"/>
      <c r="S113" s="117"/>
    </row>
    <row r="114" spans="1:19" s="78" customFormat="1" ht="15" customHeight="1" hidden="1">
      <c r="A114" s="13"/>
      <c r="B114" s="21"/>
      <c r="C114" s="7" t="s">
        <v>7</v>
      </c>
      <c r="D114" s="6"/>
      <c r="E114" s="87">
        <v>15</v>
      </c>
      <c r="F114" s="109">
        <v>0</v>
      </c>
      <c r="G114" s="1">
        <f t="shared" si="25"/>
        <v>15</v>
      </c>
      <c r="H114" s="98"/>
      <c r="I114" s="121"/>
      <c r="J114" s="87">
        <v>15</v>
      </c>
      <c r="K114" s="109">
        <v>0</v>
      </c>
      <c r="L114" s="1">
        <f t="shared" si="26"/>
        <v>30</v>
      </c>
      <c r="M114" s="98"/>
      <c r="N114" s="121"/>
      <c r="O114" s="87">
        <v>15</v>
      </c>
      <c r="P114" s="109">
        <v>300</v>
      </c>
      <c r="Q114" s="1">
        <f t="shared" si="27"/>
        <v>-255</v>
      </c>
      <c r="R114" s="98"/>
      <c r="S114" s="117"/>
    </row>
    <row r="115" spans="1:19" ht="15" customHeight="1" hidden="1">
      <c r="A115" s="14"/>
      <c r="B115" s="15"/>
      <c r="C115" s="5" t="s">
        <v>14</v>
      </c>
      <c r="D115" s="6"/>
      <c r="E115" s="106">
        <v>15</v>
      </c>
      <c r="F115" s="114">
        <v>0</v>
      </c>
      <c r="G115" s="3">
        <f t="shared" si="25"/>
        <v>15</v>
      </c>
      <c r="H115" s="103"/>
      <c r="I115" s="123"/>
      <c r="J115" s="106">
        <v>15</v>
      </c>
      <c r="K115" s="114">
        <v>0</v>
      </c>
      <c r="L115" s="3">
        <f t="shared" si="26"/>
        <v>30</v>
      </c>
      <c r="M115" s="103"/>
      <c r="N115" s="123"/>
      <c r="O115" s="106">
        <v>15</v>
      </c>
      <c r="P115" s="114">
        <v>200</v>
      </c>
      <c r="Q115" s="3">
        <f t="shared" si="27"/>
        <v>-155</v>
      </c>
      <c r="R115" s="103"/>
      <c r="S115" s="117"/>
    </row>
    <row r="116" spans="1:19" s="78" customFormat="1" ht="15" customHeight="1" hidden="1">
      <c r="A116" s="13"/>
      <c r="B116" s="21"/>
      <c r="C116" s="7" t="s">
        <v>99</v>
      </c>
      <c r="D116" s="6"/>
      <c r="E116" s="87">
        <v>0</v>
      </c>
      <c r="F116" s="109">
        <v>0</v>
      </c>
      <c r="G116" s="1">
        <f>E116-F116</f>
        <v>0</v>
      </c>
      <c r="H116" s="98"/>
      <c r="I116" s="121"/>
      <c r="J116" s="87">
        <v>0</v>
      </c>
      <c r="K116" s="109">
        <v>0</v>
      </c>
      <c r="L116" s="1">
        <f>J116-K116+G116</f>
        <v>0</v>
      </c>
      <c r="M116" s="98"/>
      <c r="N116" s="121"/>
      <c r="O116" s="87">
        <v>0</v>
      </c>
      <c r="P116" s="109">
        <v>0</v>
      </c>
      <c r="Q116" s="1">
        <f>O116-P116+L116</f>
        <v>0</v>
      </c>
      <c r="R116" s="98"/>
      <c r="S116" s="117"/>
    </row>
    <row r="117" spans="1:19" s="76" customFormat="1" ht="2.25" customHeight="1">
      <c r="A117" s="6"/>
      <c r="B117" s="6"/>
      <c r="C117" s="5"/>
      <c r="D117" s="6"/>
      <c r="E117" s="94"/>
      <c r="F117" s="112"/>
      <c r="G117" s="45"/>
      <c r="H117" s="95"/>
      <c r="I117" s="80"/>
      <c r="J117" s="94"/>
      <c r="K117" s="112"/>
      <c r="L117" s="45"/>
      <c r="M117" s="95"/>
      <c r="N117" s="80"/>
      <c r="O117" s="94"/>
      <c r="P117" s="112"/>
      <c r="Q117" s="45"/>
      <c r="R117" s="95"/>
      <c r="S117" s="117"/>
    </row>
    <row r="118" spans="1:19" s="77" customFormat="1" ht="15" customHeight="1">
      <c r="A118" s="24"/>
      <c r="B118" s="185" t="s">
        <v>96</v>
      </c>
      <c r="C118" s="18"/>
      <c r="D118" s="24"/>
      <c r="E118" s="85">
        <f>SUM(E119:E124)</f>
        <v>5</v>
      </c>
      <c r="F118" s="108">
        <f aca="true" t="shared" si="28" ref="F118:Q118">SUM(F119:F124)</f>
        <v>0</v>
      </c>
      <c r="G118" s="44">
        <f t="shared" si="28"/>
        <v>5</v>
      </c>
      <c r="H118" s="86"/>
      <c r="I118" s="118"/>
      <c r="J118" s="85">
        <f t="shared" si="28"/>
        <v>5</v>
      </c>
      <c r="K118" s="108">
        <f t="shared" si="28"/>
        <v>0</v>
      </c>
      <c r="L118" s="44">
        <f t="shared" si="28"/>
        <v>10</v>
      </c>
      <c r="M118" s="86"/>
      <c r="N118" s="118"/>
      <c r="O118" s="85">
        <f t="shared" si="28"/>
        <v>5</v>
      </c>
      <c r="P118" s="108">
        <f t="shared" si="28"/>
        <v>0</v>
      </c>
      <c r="Q118" s="44">
        <f t="shared" si="28"/>
        <v>15</v>
      </c>
      <c r="R118" s="116"/>
      <c r="S118" s="117"/>
    </row>
    <row r="119" spans="1:19" s="76" customFormat="1" ht="15" customHeight="1" hidden="1">
      <c r="A119" s="6"/>
      <c r="B119" s="8"/>
      <c r="C119" s="7" t="s">
        <v>31</v>
      </c>
      <c r="D119" s="6"/>
      <c r="E119" s="91">
        <v>5</v>
      </c>
      <c r="F119" s="111">
        <v>0</v>
      </c>
      <c r="G119" s="1">
        <f>E119-F119</f>
        <v>5</v>
      </c>
      <c r="H119" s="96"/>
      <c r="I119" s="80"/>
      <c r="J119" s="91">
        <v>5</v>
      </c>
      <c r="K119" s="111">
        <v>0</v>
      </c>
      <c r="L119" s="1">
        <f>J119-K119+G119</f>
        <v>10</v>
      </c>
      <c r="M119" s="96"/>
      <c r="N119" s="80"/>
      <c r="O119" s="91">
        <v>5</v>
      </c>
      <c r="P119" s="111">
        <v>0</v>
      </c>
      <c r="Q119" s="1">
        <f>O119-P119+L119</f>
        <v>15</v>
      </c>
      <c r="R119" s="96"/>
      <c r="S119" s="117"/>
    </row>
    <row r="120" spans="1:19" s="76" customFormat="1" ht="15" customHeight="1" hidden="1">
      <c r="A120" s="6"/>
      <c r="B120" s="6"/>
      <c r="C120" s="5" t="s">
        <v>14</v>
      </c>
      <c r="D120" s="6"/>
      <c r="E120" s="89">
        <v>0</v>
      </c>
      <c r="F120" s="110">
        <v>0</v>
      </c>
      <c r="G120" s="3">
        <f>E120-F120</f>
        <v>0</v>
      </c>
      <c r="H120" s="97"/>
      <c r="I120" s="80"/>
      <c r="J120" s="89">
        <v>0</v>
      </c>
      <c r="K120" s="110">
        <v>0</v>
      </c>
      <c r="L120" s="3">
        <f>J120-K120+G120</f>
        <v>0</v>
      </c>
      <c r="M120" s="97"/>
      <c r="N120" s="80"/>
      <c r="O120" s="89">
        <v>0</v>
      </c>
      <c r="P120" s="110">
        <v>0</v>
      </c>
      <c r="Q120" s="3">
        <f>O120-P120+L120</f>
        <v>0</v>
      </c>
      <c r="R120" s="97"/>
      <c r="S120" s="117"/>
    </row>
    <row r="121" spans="1:19" s="76" customFormat="1" ht="0.75" customHeight="1" hidden="1">
      <c r="A121" s="6"/>
      <c r="B121" s="6"/>
      <c r="C121" s="5"/>
      <c r="D121" s="6"/>
      <c r="E121" s="107"/>
      <c r="F121" s="115"/>
      <c r="G121" s="82"/>
      <c r="H121" s="95"/>
      <c r="I121" s="80"/>
      <c r="J121" s="107"/>
      <c r="K121" s="115"/>
      <c r="L121" s="82"/>
      <c r="M121" s="95"/>
      <c r="N121" s="80"/>
      <c r="O121" s="107"/>
      <c r="P121" s="115"/>
      <c r="Q121" s="82"/>
      <c r="R121" s="95"/>
      <c r="S121" s="117"/>
    </row>
    <row r="122" spans="1:19" s="76" customFormat="1" ht="0.75" customHeight="1" hidden="1">
      <c r="A122" s="6"/>
      <c r="B122" s="6"/>
      <c r="C122" s="5"/>
      <c r="D122" s="6"/>
      <c r="E122" s="107"/>
      <c r="F122" s="115"/>
      <c r="G122" s="82"/>
      <c r="H122" s="95"/>
      <c r="I122" s="80"/>
      <c r="J122" s="107"/>
      <c r="K122" s="115"/>
      <c r="L122" s="82"/>
      <c r="M122" s="95"/>
      <c r="N122" s="80"/>
      <c r="O122" s="107"/>
      <c r="P122" s="115"/>
      <c r="Q122" s="82"/>
      <c r="R122" s="95"/>
      <c r="S122" s="117"/>
    </row>
    <row r="123" spans="1:19" s="76" customFormat="1" ht="0.75" customHeight="1" hidden="1">
      <c r="A123" s="6"/>
      <c r="B123" s="6"/>
      <c r="C123" s="5"/>
      <c r="D123" s="6"/>
      <c r="E123" s="107"/>
      <c r="F123" s="115"/>
      <c r="G123" s="82"/>
      <c r="H123" s="95"/>
      <c r="I123" s="80"/>
      <c r="J123" s="107"/>
      <c r="K123" s="115"/>
      <c r="L123" s="82"/>
      <c r="M123" s="95"/>
      <c r="N123" s="80"/>
      <c r="O123" s="107"/>
      <c r="P123" s="115"/>
      <c r="Q123" s="82"/>
      <c r="R123" s="95"/>
      <c r="S123" s="117"/>
    </row>
    <row r="124" spans="1:19" s="76" customFormat="1" ht="0.75" customHeight="1">
      <c r="A124" s="6"/>
      <c r="B124" s="6"/>
      <c r="C124" s="5"/>
      <c r="D124" s="6"/>
      <c r="E124" s="107"/>
      <c r="F124" s="81"/>
      <c r="G124" s="82"/>
      <c r="H124" s="95"/>
      <c r="I124" s="80"/>
      <c r="J124" s="107"/>
      <c r="K124" s="81"/>
      <c r="L124" s="82"/>
      <c r="M124" s="95"/>
      <c r="N124" s="80"/>
      <c r="O124" s="107"/>
      <c r="P124" s="81"/>
      <c r="Q124" s="82"/>
      <c r="R124" s="95"/>
      <c r="S124" s="117"/>
    </row>
    <row r="125" spans="1:19" s="77" customFormat="1" ht="16.5" collapsed="1">
      <c r="A125" s="24"/>
      <c r="B125" s="186" t="s">
        <v>97</v>
      </c>
      <c r="C125" s="28"/>
      <c r="D125" s="188" t="s">
        <v>98</v>
      </c>
      <c r="E125" s="47">
        <f>E12+E19+E33+E42+E52+E61+E70+E77+E82+E89+E94+E99+E105+E109+E118</f>
        <v>4879.25</v>
      </c>
      <c r="F125" s="141">
        <f>F12+F19+F33+F42+F52+F61+F70+F77+F82+F89+F94+F99+F105+F109+F118</f>
        <v>4561.75</v>
      </c>
      <c r="G125" s="141">
        <f>G12+G19+G33+G42+G52+G61+G70+G77+G82+G89+G94+G99+G105+G109+G118</f>
        <v>317.5</v>
      </c>
      <c r="H125" s="132"/>
      <c r="I125" s="24"/>
      <c r="J125" s="47">
        <f>J12+J19+J33+J42+J52+J61+J70+J77+J82+J89+J94+J99+J105+J109+J118</f>
        <v>4879.25</v>
      </c>
      <c r="K125" s="141">
        <f>K12+K19+K33+K42+K52+K61+K70+K77+K82+K89+K94+K99+K105+K109+K118</f>
        <v>4366.75</v>
      </c>
      <c r="L125" s="141">
        <f>L12+L19+L33+L42+L52+L61+L70+L77+L82+L89+L94+L99+L105+L109+L118</f>
        <v>830</v>
      </c>
      <c r="M125" s="132"/>
      <c r="N125" s="24"/>
      <c r="O125" s="47">
        <f>O12+O19+O33+O42+O52+O61+O70+O77+O82+O89+O94+O99+O105+O109+O118</f>
        <v>4879.25</v>
      </c>
      <c r="P125" s="141">
        <f>P12+P19+P33+P42+P52+P61+P70+P77+P82+P89+P94+P99+P105+P109+P118</f>
        <v>7301.75</v>
      </c>
      <c r="Q125" s="141">
        <f>Q12+Q19+Q33+Q42+Q52+Q61+Q70+Q77+Q82+Q89+Q94+Q99+Q105+Q109+Q118</f>
        <v>-1592.5</v>
      </c>
      <c r="R125" s="132"/>
      <c r="S125" s="117"/>
    </row>
    <row r="126" spans="1:19" s="76" customFormat="1" ht="3.75" customHeight="1">
      <c r="A126" s="2"/>
      <c r="B126" s="2"/>
      <c r="C126" s="131"/>
      <c r="D126" s="2"/>
      <c r="E126" s="49"/>
      <c r="F126" s="183"/>
      <c r="G126" s="183"/>
      <c r="H126" s="184"/>
      <c r="I126" s="2"/>
      <c r="J126" s="49"/>
      <c r="K126" s="183"/>
      <c r="L126" s="183"/>
      <c r="M126" s="184"/>
      <c r="N126" s="2"/>
      <c r="O126" s="49"/>
      <c r="P126" s="183"/>
      <c r="Q126" s="183"/>
      <c r="R126" s="184"/>
      <c r="S126" s="117"/>
    </row>
    <row r="127" spans="1:19" s="76" customFormat="1" ht="16.5">
      <c r="A127" s="2"/>
      <c r="B127" s="2"/>
      <c r="C127" s="131"/>
      <c r="D127" s="2"/>
      <c r="E127" s="172">
        <f>E8</f>
        <v>120.75</v>
      </c>
      <c r="F127" s="177" t="str">
        <f>IF(E127&lt;0,"Warning, Over Budget","Available to Budget")</f>
        <v>Available to Budget</v>
      </c>
      <c r="G127" s="177"/>
      <c r="H127" s="178"/>
      <c r="I127" s="2"/>
      <c r="J127" s="172">
        <f>J8</f>
        <v>241.5</v>
      </c>
      <c r="K127" s="177" t="str">
        <f>IF(J127&lt;0,"Warning, Over Budget","Available to Budget")</f>
        <v>Available to Budget</v>
      </c>
      <c r="L127" s="177"/>
      <c r="M127" s="178"/>
      <c r="N127" s="2"/>
      <c r="O127" s="172">
        <f>O8</f>
        <v>362.25</v>
      </c>
      <c r="P127" s="177" t="str">
        <f>IF(O127&lt;0,"Warning, Over Budget","Available to Budget")</f>
        <v>Available to Budget</v>
      </c>
      <c r="Q127" s="177"/>
      <c r="R127" s="178"/>
      <c r="S127" s="117"/>
    </row>
    <row r="128" spans="1:19" s="76" customFormat="1" ht="16.5">
      <c r="A128" s="2"/>
      <c r="B128" s="2"/>
      <c r="C128" s="131"/>
      <c r="D128" s="2"/>
      <c r="E128" s="173">
        <f>IF(F125&gt;E125,F125-E125,0)</f>
        <v>0</v>
      </c>
      <c r="F128" s="179" t="s">
        <v>67</v>
      </c>
      <c r="G128" s="179"/>
      <c r="H128" s="180"/>
      <c r="I128" s="2"/>
      <c r="J128" s="173">
        <f>IF(K125&gt;J125,K125-J125,0)</f>
        <v>0</v>
      </c>
      <c r="K128" s="179" t="s">
        <v>67</v>
      </c>
      <c r="L128" s="179"/>
      <c r="M128" s="180"/>
      <c r="N128" s="2"/>
      <c r="O128" s="173">
        <f>IF(P125&gt;O125,P125-O125,0)</f>
        <v>2422.5</v>
      </c>
      <c r="P128" s="179" t="s">
        <v>67</v>
      </c>
      <c r="Q128" s="179"/>
      <c r="R128" s="180"/>
      <c r="S128" s="14"/>
    </row>
    <row r="129" spans="1:19" s="78" customFormat="1" ht="17.25" thickBot="1">
      <c r="A129" s="16"/>
      <c r="B129" s="16"/>
      <c r="C129" s="131"/>
      <c r="D129" s="2"/>
      <c r="E129" s="33">
        <f>E127+E128</f>
        <v>120.75</v>
      </c>
      <c r="F129" s="181" t="s">
        <v>68</v>
      </c>
      <c r="G129" s="181"/>
      <c r="H129" s="182"/>
      <c r="I129" s="2"/>
      <c r="J129" s="33">
        <f>J127+J128</f>
        <v>241.5</v>
      </c>
      <c r="K129" s="181" t="s">
        <v>68</v>
      </c>
      <c r="L129" s="181"/>
      <c r="M129" s="182"/>
      <c r="N129" s="2"/>
      <c r="O129" s="33">
        <f>O127+O128</f>
        <v>2784.75</v>
      </c>
      <c r="P129" s="181" t="s">
        <v>68</v>
      </c>
      <c r="Q129" s="181"/>
      <c r="R129" s="182"/>
      <c r="S129" s="14"/>
    </row>
    <row r="130" spans="2:19" ht="7.5" customHeight="1" thickTop="1">
      <c r="B130" s="117"/>
      <c r="C130" s="131"/>
      <c r="D130" s="2"/>
      <c r="E130" s="2"/>
      <c r="F130" s="2"/>
      <c r="G130" s="2"/>
      <c r="H130" s="117"/>
      <c r="I130" s="117"/>
      <c r="J130" s="2"/>
      <c r="K130" s="2"/>
      <c r="L130" s="2"/>
      <c r="M130" s="117"/>
      <c r="N130" s="117"/>
      <c r="O130" s="2"/>
      <c r="P130" s="2"/>
      <c r="Q130" s="2"/>
      <c r="R130" s="117"/>
      <c r="S130" s="187" t="s">
        <v>98</v>
      </c>
    </row>
    <row r="131" spans="1:19" s="76" customFormat="1" ht="15" hidden="1">
      <c r="A131" s="128"/>
      <c r="B131" s="128"/>
      <c r="C131" s="130"/>
      <c r="D131" s="2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7"/>
    </row>
    <row r="132" spans="1:19" s="76" customFormat="1" ht="15" hidden="1">
      <c r="A132" s="128"/>
      <c r="B132" s="128"/>
      <c r="C132" s="130"/>
      <c r="D132" s="2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7"/>
    </row>
    <row r="133" spans="1:19" s="76" customFormat="1" ht="15" hidden="1">
      <c r="A133" s="128"/>
      <c r="B133" s="128"/>
      <c r="C133" s="130"/>
      <c r="D133" s="16"/>
      <c r="E133" s="129"/>
      <c r="F133" s="129"/>
      <c r="G133" s="129"/>
      <c r="H133" s="128"/>
      <c r="I133" s="128"/>
      <c r="J133" s="129"/>
      <c r="K133" s="129"/>
      <c r="L133" s="129"/>
      <c r="M133" s="128"/>
      <c r="N133" s="128"/>
      <c r="O133" s="129"/>
      <c r="P133" s="129"/>
      <c r="Q133" s="129"/>
      <c r="R133" s="128"/>
      <c r="S133" s="127"/>
    </row>
    <row r="134" spans="1:19" s="76" customFormat="1" ht="15" hidden="1">
      <c r="A134" s="128"/>
      <c r="B134" s="128"/>
      <c r="C134" s="130"/>
      <c r="D134" s="117"/>
      <c r="E134" s="125"/>
      <c r="F134" s="125"/>
      <c r="G134" s="125"/>
      <c r="H134" s="128"/>
      <c r="I134" s="128"/>
      <c r="J134" s="125"/>
      <c r="K134" s="125"/>
      <c r="L134" s="125"/>
      <c r="M134" s="128"/>
      <c r="N134" s="128"/>
      <c r="O134" s="125"/>
      <c r="P134" s="125"/>
      <c r="Q134" s="125"/>
      <c r="R134" s="128"/>
      <c r="S134" s="127"/>
    </row>
    <row r="135" spans="1:19" s="76" customFormat="1" ht="15" hidden="1">
      <c r="A135" s="128"/>
      <c r="B135" s="128"/>
      <c r="C135" s="130"/>
      <c r="D135" s="2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7"/>
    </row>
    <row r="136" spans="1:19" s="76" customFormat="1" ht="15" hidden="1">
      <c r="A136" s="128"/>
      <c r="B136" s="128"/>
      <c r="C136" s="130"/>
      <c r="D136" s="2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7"/>
    </row>
    <row r="137" spans="1:19" s="76" customFormat="1" ht="15" hidden="1">
      <c r="A137" s="128"/>
      <c r="B137" s="128"/>
      <c r="C137" s="130"/>
      <c r="D137" s="2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7"/>
    </row>
    <row r="138" spans="1:19" s="76" customFormat="1" ht="15" hidden="1">
      <c r="A138" s="128"/>
      <c r="B138" s="128"/>
      <c r="C138" s="130"/>
      <c r="D138" s="2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7"/>
    </row>
    <row r="139" spans="1:19" s="76" customFormat="1" ht="15" hidden="1">
      <c r="A139" s="128"/>
      <c r="B139" s="128"/>
      <c r="C139" s="130"/>
      <c r="D139" s="2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7"/>
    </row>
    <row r="140" spans="1:19" s="76" customFormat="1" ht="15" hidden="1">
      <c r="A140" s="128"/>
      <c r="B140" s="128"/>
      <c r="C140" s="130"/>
      <c r="D140" s="117"/>
      <c r="E140" s="125"/>
      <c r="F140" s="125"/>
      <c r="G140" s="125"/>
      <c r="H140" s="128"/>
      <c r="I140" s="128"/>
      <c r="J140" s="125"/>
      <c r="K140" s="125"/>
      <c r="L140" s="125"/>
      <c r="M140" s="128"/>
      <c r="N140" s="128"/>
      <c r="O140" s="125"/>
      <c r="P140" s="125"/>
      <c r="Q140" s="125"/>
      <c r="R140" s="128"/>
      <c r="S140" s="127"/>
    </row>
    <row r="141" spans="1:19" s="76" customFormat="1" ht="15" hidden="1">
      <c r="A141" s="128"/>
      <c r="B141" s="128"/>
      <c r="C141" s="130"/>
      <c r="D141" s="2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7"/>
    </row>
    <row r="142" spans="1:19" s="76" customFormat="1" ht="15" hidden="1">
      <c r="A142" s="128"/>
      <c r="B142" s="128"/>
      <c r="C142" s="130"/>
      <c r="D142" s="2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7"/>
    </row>
    <row r="143" spans="1:19" s="76" customFormat="1" ht="15" hidden="1">
      <c r="A143" s="128"/>
      <c r="B143" s="128"/>
      <c r="C143" s="130"/>
      <c r="D143" s="2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7"/>
    </row>
    <row r="144" spans="1:19" s="76" customFormat="1" ht="15" hidden="1">
      <c r="A144" s="128"/>
      <c r="B144" s="128"/>
      <c r="C144" s="130"/>
      <c r="D144" s="2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7"/>
    </row>
    <row r="145" spans="1:19" s="76" customFormat="1" ht="15" hidden="1">
      <c r="A145" s="128"/>
      <c r="B145" s="128"/>
      <c r="C145" s="130"/>
      <c r="D145" s="2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7"/>
    </row>
    <row r="146" spans="1:19" s="78" customFormat="1" ht="15" hidden="1">
      <c r="A146" s="129"/>
      <c r="B146" s="129"/>
      <c r="C146" s="130"/>
      <c r="D146" s="2"/>
      <c r="E146" s="128"/>
      <c r="F146" s="128"/>
      <c r="G146" s="128"/>
      <c r="H146" s="129"/>
      <c r="I146" s="129"/>
      <c r="J146" s="128"/>
      <c r="K146" s="128"/>
      <c r="L146" s="128"/>
      <c r="M146" s="129"/>
      <c r="N146" s="129"/>
      <c r="O146" s="128"/>
      <c r="P146" s="128"/>
      <c r="Q146" s="128"/>
      <c r="R146" s="129"/>
      <c r="S146" s="127"/>
    </row>
    <row r="147" spans="4:19" ht="15" hidden="1">
      <c r="D147" s="16"/>
      <c r="E147" s="129"/>
      <c r="F147" s="129"/>
      <c r="G147" s="129"/>
      <c r="J147" s="129"/>
      <c r="K147" s="129"/>
      <c r="L147" s="129"/>
      <c r="O147" s="129"/>
      <c r="P147" s="129"/>
      <c r="Q147" s="129"/>
      <c r="S147" s="127"/>
    </row>
    <row r="148" spans="1:19" s="76" customFormat="1" ht="15" hidden="1">
      <c r="A148" s="128"/>
      <c r="B148" s="128"/>
      <c r="C148" s="130"/>
      <c r="D148" s="117"/>
      <c r="E148" s="125"/>
      <c r="F148" s="125"/>
      <c r="G148" s="125"/>
      <c r="H148" s="128"/>
      <c r="I148" s="128"/>
      <c r="J148" s="125"/>
      <c r="K148" s="125"/>
      <c r="L148" s="125"/>
      <c r="M148" s="128"/>
      <c r="N148" s="128"/>
      <c r="O148" s="125"/>
      <c r="P148" s="125"/>
      <c r="Q148" s="125"/>
      <c r="R148" s="128"/>
      <c r="S148" s="127"/>
    </row>
    <row r="149" spans="1:19" s="76" customFormat="1" ht="15" hidden="1">
      <c r="A149" s="128"/>
      <c r="B149" s="128"/>
      <c r="C149" s="130"/>
      <c r="D149" s="2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7"/>
    </row>
    <row r="150" spans="1:19" s="76" customFormat="1" ht="15" hidden="1">
      <c r="A150" s="128"/>
      <c r="B150" s="128"/>
      <c r="C150" s="130"/>
      <c r="D150" s="2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7"/>
    </row>
    <row r="151" spans="1:19" s="76" customFormat="1" ht="15" hidden="1">
      <c r="A151" s="128"/>
      <c r="B151" s="128"/>
      <c r="C151" s="130"/>
      <c r="D151" s="2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7"/>
    </row>
    <row r="152" spans="1:19" s="76" customFormat="1" ht="15" hidden="1">
      <c r="A152" s="128"/>
      <c r="B152" s="128"/>
      <c r="C152" s="130"/>
      <c r="D152" s="2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7"/>
    </row>
    <row r="153" spans="4:19" ht="15" hidden="1">
      <c r="D153" s="2"/>
      <c r="E153" s="128"/>
      <c r="F153" s="128"/>
      <c r="G153" s="128"/>
      <c r="J153" s="128"/>
      <c r="K153" s="128"/>
      <c r="L153" s="128"/>
      <c r="O153" s="128"/>
      <c r="P153" s="128"/>
      <c r="Q153" s="128"/>
      <c r="S153" s="127"/>
    </row>
    <row r="154" spans="1:19" s="76" customFormat="1" ht="15" hidden="1">
      <c r="A154" s="128"/>
      <c r="B154" s="128"/>
      <c r="C154" s="130"/>
      <c r="D154" s="16"/>
      <c r="E154" s="129"/>
      <c r="F154" s="129"/>
      <c r="G154" s="129"/>
      <c r="H154" s="128"/>
      <c r="I154" s="128"/>
      <c r="J154" s="129"/>
      <c r="K154" s="129"/>
      <c r="L154" s="129"/>
      <c r="M154" s="128"/>
      <c r="N154" s="128"/>
      <c r="O154" s="129"/>
      <c r="P154" s="129"/>
      <c r="Q154" s="129"/>
      <c r="R154" s="128"/>
      <c r="S154" s="127"/>
    </row>
    <row r="155" spans="1:19" s="76" customFormat="1" ht="15" hidden="1">
      <c r="A155" s="128"/>
      <c r="B155" s="128"/>
      <c r="C155" s="130"/>
      <c r="D155" s="117"/>
      <c r="E155" s="125"/>
      <c r="F155" s="125"/>
      <c r="G155" s="125"/>
      <c r="H155" s="128"/>
      <c r="I155" s="128"/>
      <c r="J155" s="125"/>
      <c r="K155" s="125"/>
      <c r="L155" s="125"/>
      <c r="M155" s="128"/>
      <c r="N155" s="128"/>
      <c r="O155" s="125"/>
      <c r="P155" s="125"/>
      <c r="Q155" s="125"/>
      <c r="R155" s="128"/>
      <c r="S155" s="127"/>
    </row>
    <row r="156" spans="1:19" s="76" customFormat="1" ht="15" hidden="1">
      <c r="A156" s="128"/>
      <c r="B156" s="128"/>
      <c r="C156" s="130"/>
      <c r="D156" s="2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7"/>
    </row>
    <row r="157" spans="1:19" s="76" customFormat="1" ht="15" hidden="1">
      <c r="A157" s="128"/>
      <c r="B157" s="128"/>
      <c r="C157" s="130"/>
      <c r="D157" s="2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7"/>
    </row>
    <row r="158" spans="1:19" s="76" customFormat="1" ht="15" hidden="1">
      <c r="A158" s="128"/>
      <c r="B158" s="128"/>
      <c r="C158" s="130"/>
      <c r="D158" s="2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7"/>
    </row>
    <row r="159" spans="1:19" s="76" customFormat="1" ht="15" hidden="1">
      <c r="A159" s="128"/>
      <c r="B159" s="128"/>
      <c r="C159" s="130"/>
      <c r="D159" s="2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7"/>
    </row>
    <row r="160" spans="1:19" s="78" customFormat="1" ht="15" hidden="1">
      <c r="A160" s="129"/>
      <c r="B160" s="129"/>
      <c r="C160" s="130"/>
      <c r="D160" s="2"/>
      <c r="E160" s="128"/>
      <c r="F160" s="128"/>
      <c r="G160" s="128"/>
      <c r="H160" s="129"/>
      <c r="I160" s="129"/>
      <c r="J160" s="128"/>
      <c r="K160" s="128"/>
      <c r="L160" s="128"/>
      <c r="M160" s="129"/>
      <c r="N160" s="129"/>
      <c r="O160" s="128"/>
      <c r="P160" s="128"/>
      <c r="Q160" s="128"/>
      <c r="R160" s="129"/>
      <c r="S160" s="127"/>
    </row>
    <row r="161" spans="4:19" ht="15" hidden="1">
      <c r="D161" s="2"/>
      <c r="E161" s="128"/>
      <c r="F161" s="128"/>
      <c r="G161" s="128"/>
      <c r="J161" s="128"/>
      <c r="K161" s="128"/>
      <c r="L161" s="128"/>
      <c r="O161" s="128"/>
      <c r="P161" s="128"/>
      <c r="Q161" s="128"/>
      <c r="S161" s="127"/>
    </row>
    <row r="162" spans="1:19" s="76" customFormat="1" ht="15" hidden="1">
      <c r="A162" s="128"/>
      <c r="B162" s="128"/>
      <c r="C162" s="130"/>
      <c r="D162" s="2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7"/>
    </row>
    <row r="163" spans="1:19" s="76" customFormat="1" ht="15" hidden="1">
      <c r="A163" s="128"/>
      <c r="B163" s="128"/>
      <c r="C163" s="130"/>
      <c r="D163" s="16"/>
      <c r="E163" s="129"/>
      <c r="F163" s="129"/>
      <c r="G163" s="129"/>
      <c r="H163" s="128"/>
      <c r="I163" s="128"/>
      <c r="J163" s="129"/>
      <c r="K163" s="129"/>
      <c r="L163" s="129"/>
      <c r="M163" s="128"/>
      <c r="N163" s="128"/>
      <c r="O163" s="129"/>
      <c r="P163" s="129"/>
      <c r="Q163" s="129"/>
      <c r="R163" s="128"/>
      <c r="S163" s="127"/>
    </row>
    <row r="164" spans="1:19" s="76" customFormat="1" ht="15" hidden="1">
      <c r="A164" s="128"/>
      <c r="B164" s="128"/>
      <c r="C164" s="130"/>
      <c r="D164" s="117"/>
      <c r="E164" s="125"/>
      <c r="F164" s="125"/>
      <c r="G164" s="125"/>
      <c r="H164" s="128"/>
      <c r="I164" s="128"/>
      <c r="J164" s="125"/>
      <c r="K164" s="125"/>
      <c r="L164" s="125"/>
      <c r="M164" s="128"/>
      <c r="N164" s="128"/>
      <c r="O164" s="125"/>
      <c r="P164" s="125"/>
      <c r="Q164" s="125"/>
      <c r="R164" s="128"/>
      <c r="S164" s="127"/>
    </row>
    <row r="165" spans="1:19" s="76" customFormat="1" ht="15" hidden="1">
      <c r="A165" s="128"/>
      <c r="B165" s="128"/>
      <c r="C165" s="130"/>
      <c r="D165" s="2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7"/>
    </row>
    <row r="166" spans="1:19" s="76" customFormat="1" ht="15" hidden="1">
      <c r="A166" s="128"/>
      <c r="B166" s="128"/>
      <c r="C166" s="130"/>
      <c r="D166" s="2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7"/>
    </row>
    <row r="167" spans="1:19" s="78" customFormat="1" ht="15" hidden="1">
      <c r="A167" s="129"/>
      <c r="B167" s="129"/>
      <c r="C167" s="130"/>
      <c r="D167" s="2"/>
      <c r="E167" s="128"/>
      <c r="F167" s="128"/>
      <c r="G167" s="128"/>
      <c r="H167" s="129"/>
      <c r="I167" s="129"/>
      <c r="J167" s="128"/>
      <c r="K167" s="128"/>
      <c r="L167" s="128"/>
      <c r="M167" s="129"/>
      <c r="N167" s="129"/>
      <c r="O167" s="128"/>
      <c r="P167" s="128"/>
      <c r="Q167" s="128"/>
      <c r="R167" s="129"/>
      <c r="S167" s="127"/>
    </row>
    <row r="168" spans="4:19" ht="15" hidden="1">
      <c r="D168" s="2"/>
      <c r="E168" s="128"/>
      <c r="F168" s="128"/>
      <c r="G168" s="128"/>
      <c r="J168" s="128"/>
      <c r="K168" s="128"/>
      <c r="L168" s="128"/>
      <c r="O168" s="128"/>
      <c r="P168" s="128"/>
      <c r="Q168" s="128"/>
      <c r="S168" s="127"/>
    </row>
    <row r="169" spans="1:19" s="76" customFormat="1" ht="15" hidden="1">
      <c r="A169" s="128"/>
      <c r="B169" s="128"/>
      <c r="C169" s="130"/>
      <c r="D169" s="2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7"/>
    </row>
    <row r="170" spans="1:19" s="76" customFormat="1" ht="15" hidden="1">
      <c r="A170" s="128"/>
      <c r="B170" s="128"/>
      <c r="C170" s="130"/>
      <c r="D170" s="2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7"/>
    </row>
    <row r="171" spans="1:19" s="76" customFormat="1" ht="15" hidden="1">
      <c r="A171" s="128"/>
      <c r="B171" s="128"/>
      <c r="C171" s="130"/>
      <c r="D171" s="16"/>
      <c r="E171" s="129"/>
      <c r="F171" s="129"/>
      <c r="G171" s="129"/>
      <c r="H171" s="128"/>
      <c r="I171" s="128"/>
      <c r="J171" s="129"/>
      <c r="K171" s="129"/>
      <c r="L171" s="129"/>
      <c r="M171" s="128"/>
      <c r="N171" s="128"/>
      <c r="O171" s="129"/>
      <c r="P171" s="129"/>
      <c r="Q171" s="129"/>
      <c r="R171" s="128"/>
      <c r="S171" s="127"/>
    </row>
    <row r="172" spans="1:19" s="76" customFormat="1" ht="15" hidden="1">
      <c r="A172" s="128"/>
      <c r="B172" s="128"/>
      <c r="C172" s="130"/>
      <c r="D172" s="117"/>
      <c r="E172" s="125"/>
      <c r="F172" s="125"/>
      <c r="G172" s="125"/>
      <c r="H172" s="128"/>
      <c r="I172" s="128"/>
      <c r="J172" s="125"/>
      <c r="K172" s="125"/>
      <c r="L172" s="125"/>
      <c r="M172" s="128"/>
      <c r="N172" s="128"/>
      <c r="O172" s="125"/>
      <c r="P172" s="125"/>
      <c r="Q172" s="125"/>
      <c r="R172" s="128"/>
      <c r="S172" s="127"/>
    </row>
    <row r="173" spans="1:19" s="76" customFormat="1" ht="15" hidden="1">
      <c r="A173" s="128"/>
      <c r="B173" s="128"/>
      <c r="C173" s="130"/>
      <c r="D173" s="117"/>
      <c r="E173" s="125"/>
      <c r="F173" s="125"/>
      <c r="G173" s="125"/>
      <c r="H173" s="128"/>
      <c r="I173" s="128"/>
      <c r="J173" s="125"/>
      <c r="K173" s="125"/>
      <c r="L173" s="125"/>
      <c r="M173" s="128"/>
      <c r="N173" s="128"/>
      <c r="O173" s="125"/>
      <c r="P173" s="125"/>
      <c r="Q173" s="125"/>
      <c r="R173" s="128"/>
      <c r="S173" s="127"/>
    </row>
    <row r="174" spans="1:19" s="76" customFormat="1" ht="15" hidden="1">
      <c r="A174" s="128"/>
      <c r="B174" s="128"/>
      <c r="C174" s="130"/>
      <c r="D174" s="117"/>
      <c r="E174" s="125"/>
      <c r="F174" s="125"/>
      <c r="G174" s="125"/>
      <c r="H174" s="128"/>
      <c r="I174" s="128"/>
      <c r="J174" s="125"/>
      <c r="K174" s="125"/>
      <c r="L174" s="125"/>
      <c r="M174" s="128"/>
      <c r="N174" s="128"/>
      <c r="O174" s="125"/>
      <c r="P174" s="125"/>
      <c r="Q174" s="125"/>
      <c r="R174" s="128"/>
      <c r="S174" s="127"/>
    </row>
    <row r="175" spans="1:19" s="76" customFormat="1" ht="15" hidden="1">
      <c r="A175" s="128"/>
      <c r="B175" s="128"/>
      <c r="C175" s="130"/>
      <c r="D175" s="117"/>
      <c r="E175" s="125"/>
      <c r="F175" s="125"/>
      <c r="G175" s="125"/>
      <c r="H175" s="128"/>
      <c r="I175" s="128"/>
      <c r="J175" s="125"/>
      <c r="K175" s="125"/>
      <c r="L175" s="125"/>
      <c r="M175" s="128"/>
      <c r="N175" s="128"/>
      <c r="O175" s="125"/>
      <c r="P175" s="125"/>
      <c r="Q175" s="125"/>
      <c r="R175" s="128"/>
      <c r="S175" s="127"/>
    </row>
    <row r="176" spans="1:19" s="78" customFormat="1" ht="15" hidden="1">
      <c r="A176" s="129"/>
      <c r="B176" s="129"/>
      <c r="C176" s="130"/>
      <c r="D176" s="117"/>
      <c r="E176" s="125"/>
      <c r="F176" s="125"/>
      <c r="G176" s="125"/>
      <c r="H176" s="129"/>
      <c r="I176" s="129"/>
      <c r="J176" s="125"/>
      <c r="K176" s="125"/>
      <c r="L176" s="125"/>
      <c r="M176" s="129"/>
      <c r="N176" s="129"/>
      <c r="O176" s="125"/>
      <c r="P176" s="125"/>
      <c r="Q176" s="125"/>
      <c r="R176" s="129"/>
      <c r="S176" s="127"/>
    </row>
    <row r="177" ht="15" hidden="1">
      <c r="S177" s="127"/>
    </row>
    <row r="178" spans="1:19" s="76" customFormat="1" ht="15" hidden="1">
      <c r="A178" s="128"/>
      <c r="B178" s="128"/>
      <c r="C178" s="130"/>
      <c r="D178" s="117"/>
      <c r="E178" s="125"/>
      <c r="F178" s="125"/>
      <c r="G178" s="125"/>
      <c r="H178" s="128"/>
      <c r="I178" s="128"/>
      <c r="J178" s="125"/>
      <c r="K178" s="125"/>
      <c r="L178" s="125"/>
      <c r="M178" s="128"/>
      <c r="N178" s="128"/>
      <c r="O178" s="125"/>
      <c r="P178" s="125"/>
      <c r="Q178" s="125"/>
      <c r="R178" s="128"/>
      <c r="S178" s="127"/>
    </row>
    <row r="179" spans="1:19" s="76" customFormat="1" ht="15" hidden="1">
      <c r="A179" s="128"/>
      <c r="B179" s="128"/>
      <c r="C179" s="130"/>
      <c r="D179" s="117"/>
      <c r="E179" s="125"/>
      <c r="F179" s="125"/>
      <c r="G179" s="125"/>
      <c r="H179" s="128"/>
      <c r="I179" s="128"/>
      <c r="J179" s="125"/>
      <c r="K179" s="125"/>
      <c r="L179" s="125"/>
      <c r="M179" s="128"/>
      <c r="N179" s="128"/>
      <c r="O179" s="125"/>
      <c r="P179" s="125"/>
      <c r="Q179" s="125"/>
      <c r="R179" s="128"/>
      <c r="S179" s="127"/>
    </row>
    <row r="180" spans="1:19" s="76" customFormat="1" ht="15" hidden="1">
      <c r="A180" s="128"/>
      <c r="B180" s="128"/>
      <c r="C180" s="130"/>
      <c r="D180" s="117"/>
      <c r="E180" s="125"/>
      <c r="F180" s="125"/>
      <c r="G180" s="125"/>
      <c r="H180" s="128"/>
      <c r="I180" s="128"/>
      <c r="J180" s="125"/>
      <c r="K180" s="125"/>
      <c r="L180" s="125"/>
      <c r="M180" s="128"/>
      <c r="N180" s="128"/>
      <c r="O180" s="125"/>
      <c r="P180" s="125"/>
      <c r="Q180" s="125"/>
      <c r="R180" s="128"/>
      <c r="S180" s="127"/>
    </row>
    <row r="181" spans="1:19" s="76" customFormat="1" ht="15" hidden="1">
      <c r="A181" s="128"/>
      <c r="B181" s="128"/>
      <c r="C181" s="130"/>
      <c r="D181" s="117"/>
      <c r="E181" s="125"/>
      <c r="F181" s="125"/>
      <c r="G181" s="125"/>
      <c r="H181" s="128"/>
      <c r="I181" s="128"/>
      <c r="J181" s="125"/>
      <c r="K181" s="125"/>
      <c r="L181" s="125"/>
      <c r="M181" s="128"/>
      <c r="N181" s="128"/>
      <c r="O181" s="125"/>
      <c r="P181" s="125"/>
      <c r="Q181" s="125"/>
      <c r="R181" s="128"/>
      <c r="S181" s="127"/>
    </row>
    <row r="182" spans="1:19" s="76" customFormat="1" ht="15" hidden="1">
      <c r="A182" s="128"/>
      <c r="B182" s="128"/>
      <c r="C182" s="130"/>
      <c r="D182" s="117"/>
      <c r="E182" s="125"/>
      <c r="F182" s="125"/>
      <c r="G182" s="125"/>
      <c r="H182" s="128"/>
      <c r="I182" s="128"/>
      <c r="J182" s="125"/>
      <c r="K182" s="125"/>
      <c r="L182" s="125"/>
      <c r="M182" s="128"/>
      <c r="N182" s="128"/>
      <c r="O182" s="125"/>
      <c r="P182" s="125"/>
      <c r="Q182" s="125"/>
      <c r="R182" s="128"/>
      <c r="S182" s="127"/>
    </row>
    <row r="183" spans="1:19" s="76" customFormat="1" ht="15" hidden="1">
      <c r="A183" s="128"/>
      <c r="B183" s="128"/>
      <c r="C183" s="130"/>
      <c r="D183" s="117"/>
      <c r="E183" s="125"/>
      <c r="F183" s="125"/>
      <c r="G183" s="125"/>
      <c r="H183" s="128"/>
      <c r="I183" s="128"/>
      <c r="J183" s="125"/>
      <c r="K183" s="125"/>
      <c r="L183" s="125"/>
      <c r="M183" s="128"/>
      <c r="N183" s="128"/>
      <c r="O183" s="125"/>
      <c r="P183" s="125"/>
      <c r="Q183" s="125"/>
      <c r="R183" s="128"/>
      <c r="S183" s="127"/>
    </row>
    <row r="184" spans="1:19" s="78" customFormat="1" ht="15" hidden="1">
      <c r="A184" s="129"/>
      <c r="B184" s="129"/>
      <c r="C184" s="130"/>
      <c r="D184" s="117"/>
      <c r="E184" s="125"/>
      <c r="F184" s="125"/>
      <c r="G184" s="125"/>
      <c r="H184" s="129"/>
      <c r="I184" s="129"/>
      <c r="J184" s="125"/>
      <c r="K184" s="125"/>
      <c r="L184" s="125"/>
      <c r="M184" s="129"/>
      <c r="N184" s="129"/>
      <c r="O184" s="125"/>
      <c r="P184" s="125"/>
      <c r="Q184" s="125"/>
      <c r="R184" s="129"/>
      <c r="S184" s="127"/>
    </row>
    <row r="185" ht="15" hidden="1">
      <c r="S185" s="127"/>
    </row>
    <row r="186" ht="15" hidden="1">
      <c r="S186" s="127"/>
    </row>
    <row r="187" ht="15" hidden="1">
      <c r="S187" s="127"/>
    </row>
    <row r="188" ht="15" hidden="1">
      <c r="S188" s="127"/>
    </row>
    <row r="189" ht="15" hidden="1">
      <c r="S189" s="127"/>
    </row>
    <row r="190" ht="15" hidden="1">
      <c r="S190" s="127"/>
    </row>
    <row r="191" ht="15" hidden="1">
      <c r="S191" s="127"/>
    </row>
    <row r="192" ht="15" hidden="1">
      <c r="S192" s="127"/>
    </row>
    <row r="193" ht="15" hidden="1">
      <c r="S193" s="127"/>
    </row>
    <row r="194" ht="15" hidden="1">
      <c r="S194" s="127"/>
    </row>
    <row r="195" ht="15" hidden="1">
      <c r="S195" s="127"/>
    </row>
    <row r="196" ht="15" hidden="1">
      <c r="S196" s="127"/>
    </row>
    <row r="197" ht="15" hidden="1">
      <c r="S197" s="127"/>
    </row>
    <row r="198" ht="15" hidden="1">
      <c r="S198" s="127"/>
    </row>
    <row r="199" ht="15" hidden="1">
      <c r="S199" s="127"/>
    </row>
    <row r="200" ht="15" hidden="1">
      <c r="S200" s="127"/>
    </row>
    <row r="201" ht="15" hidden="1">
      <c r="S201" s="127"/>
    </row>
    <row r="202" ht="15" hidden="1">
      <c r="S202" s="127"/>
    </row>
    <row r="203" ht="15" hidden="1">
      <c r="S203" s="127"/>
    </row>
    <row r="204" ht="15" hidden="1">
      <c r="S204" s="127"/>
    </row>
    <row r="205" ht="15" hidden="1">
      <c r="S205" s="127"/>
    </row>
    <row r="206" ht="15" hidden="1">
      <c r="S206" s="127"/>
    </row>
    <row r="207" ht="15" hidden="1">
      <c r="S207" s="127"/>
    </row>
    <row r="208" ht="15" hidden="1">
      <c r="S208" s="127"/>
    </row>
    <row r="209" ht="15" hidden="1">
      <c r="S209" s="127"/>
    </row>
    <row r="210" ht="15" hidden="1">
      <c r="S210" s="127"/>
    </row>
    <row r="211" ht="15" hidden="1">
      <c r="S211" s="127"/>
    </row>
    <row r="212" ht="15" hidden="1">
      <c r="S212" s="127"/>
    </row>
    <row r="213" ht="15" hidden="1">
      <c r="S213" s="127"/>
    </row>
    <row r="214" ht="15" hidden="1">
      <c r="S214" s="127"/>
    </row>
    <row r="215" ht="15" hidden="1">
      <c r="S215" s="127"/>
    </row>
    <row r="216" ht="15" hidden="1">
      <c r="S216" s="127"/>
    </row>
    <row r="217" ht="15" hidden="1">
      <c r="S217" s="127"/>
    </row>
    <row r="218" ht="15" hidden="1">
      <c r="S218" s="127"/>
    </row>
    <row r="219" ht="15" hidden="1">
      <c r="S219" s="127"/>
    </row>
    <row r="220" ht="15" hidden="1">
      <c r="S220" s="127"/>
    </row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/>
    <row r="234" ht="15"/>
    <row r="235" ht="15"/>
    <row r="236" ht="15"/>
    <row r="237" ht="15"/>
    <row r="238" ht="15"/>
  </sheetData>
  <sheetProtection/>
  <mergeCells count="16">
    <mergeCell ref="B6:C6"/>
    <mergeCell ref="B7:C7"/>
    <mergeCell ref="B5:C5"/>
    <mergeCell ref="D2:D11"/>
    <mergeCell ref="F5:G5"/>
    <mergeCell ref="E2:G4"/>
    <mergeCell ref="J2:L4"/>
    <mergeCell ref="M2:M11"/>
    <mergeCell ref="H2:H11"/>
    <mergeCell ref="I2:I11"/>
    <mergeCell ref="K5:L5"/>
    <mergeCell ref="S2:S11"/>
    <mergeCell ref="O2:Q4"/>
    <mergeCell ref="R2:R11"/>
    <mergeCell ref="P5:Q5"/>
    <mergeCell ref="N2:N11"/>
  </mergeCells>
  <conditionalFormatting sqref="L119:L124 Q119:Q124 G119:G124 E127 J127 O127 L106:L107 L83:L87 L95:L97 L90:L92 L71:L75 L78:L80 L100:L103 L62:L68 L53:L59 L43:L50 Q106:Q107 Q83:Q87 Q95:Q97 Q90:Q92 Q71:Q75 Q78:Q80 Q100:Q103 Q62:Q68 Q53:Q59 Q43:Q50 L34:L40 Q34:Q40 G43:G51 G53:G60 G62:G69 G71:G76 G78:G81 G83:G88 G90:G93 G95:G98 G100:G104 G106:G108 G34:G41 L20:L31 Q20:Q31 G20:G32 L110:L116 Q110:Q116 G110:G117 E13:F13 E12:Q12 E8 O8 K13 P13 J8 L13:L17 Q13:Q17 G12:G18">
    <cfRule type="cellIs" priority="225" dxfId="2" operator="lessThan" stopIfTrue="1">
      <formula>0</formula>
    </cfRule>
  </conditionalFormatting>
  <hyperlinks>
    <hyperlink ref="B7" location="Charts!A1" display="The Charts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U182"/>
  <sheetViews>
    <sheetView zoomScale="85" zoomScaleNormal="85" zoomScalePageLayoutView="0" workbookViewId="0" topLeftCell="B1">
      <selection activeCell="C6" sqref="C6:F6"/>
    </sheetView>
  </sheetViews>
  <sheetFormatPr defaultColWidth="0" defaultRowHeight="0" customHeight="1" zeroHeight="1"/>
  <cols>
    <col min="1" max="1" width="6.8515625" style="26" hidden="1" customWidth="1"/>
    <col min="2" max="2" width="0.13671875" style="14" customWidth="1"/>
    <col min="3" max="3" width="7.8515625" style="14" customWidth="1"/>
    <col min="4" max="4" width="17.140625" style="34" customWidth="1"/>
    <col min="5" max="5" width="1.28515625" style="14" customWidth="1"/>
    <col min="6" max="6" width="1.8515625" style="52" customWidth="1"/>
    <col min="7" max="7" width="5.00390625" style="26" customWidth="1"/>
    <col min="8" max="8" width="1.1484375" style="26" customWidth="1"/>
    <col min="9" max="9" width="13.8515625" style="26" customWidth="1"/>
    <col min="10" max="10" width="13.8515625" style="157" customWidth="1"/>
    <col min="11" max="11" width="1.1484375" style="26" customWidth="1"/>
    <col min="12" max="12" width="4.57421875" style="26" customWidth="1"/>
    <col min="13" max="19" width="13.28125" style="26" customWidth="1"/>
    <col min="20" max="20" width="5.7109375" style="26" customWidth="1"/>
    <col min="21" max="21" width="5.00390625" style="142" customWidth="1"/>
    <col min="22" max="26" width="11.421875" style="26" hidden="1" customWidth="1"/>
    <col min="27" max="16384" width="0" style="26" hidden="1" customWidth="1"/>
  </cols>
  <sheetData>
    <row r="1" ht="6" customHeight="1"/>
    <row r="2" spans="1:18" s="12" customFormat="1" ht="33.75" customHeight="1">
      <c r="A2" s="26"/>
      <c r="B2" s="14"/>
      <c r="C2" s="14"/>
      <c r="D2" s="34"/>
      <c r="E2" s="14"/>
      <c r="F2" s="52"/>
      <c r="J2" s="158"/>
      <c r="M2" s="214"/>
      <c r="N2" s="214"/>
      <c r="O2" s="214"/>
      <c r="P2" s="214"/>
      <c r="Q2" s="214"/>
      <c r="R2" s="214"/>
    </row>
    <row r="3" spans="1:18" s="4" customFormat="1" ht="6" customHeight="1">
      <c r="A3" s="26"/>
      <c r="B3" s="14"/>
      <c r="C3" s="14"/>
      <c r="D3" s="34"/>
      <c r="E3" s="14"/>
      <c r="F3" s="52"/>
      <c r="J3" s="159"/>
      <c r="M3" s="214"/>
      <c r="N3" s="214"/>
      <c r="O3" s="214"/>
      <c r="P3" s="214"/>
      <c r="Q3" s="214"/>
      <c r="R3" s="214"/>
    </row>
    <row r="4" spans="1:21" s="27" customFormat="1" ht="18" customHeight="1">
      <c r="A4" s="12"/>
      <c r="B4" s="35"/>
      <c r="C4" s="207" t="s">
        <v>65</v>
      </c>
      <c r="D4" s="207"/>
      <c r="E4" s="207"/>
      <c r="F4" s="209"/>
      <c r="J4" s="160"/>
      <c r="M4" s="214"/>
      <c r="N4" s="214"/>
      <c r="O4" s="214"/>
      <c r="P4" s="214"/>
      <c r="Q4" s="214"/>
      <c r="R4" s="214"/>
      <c r="U4" s="145"/>
    </row>
    <row r="5" spans="2:21" s="4" customFormat="1" ht="2.25" customHeight="1">
      <c r="B5" s="10"/>
      <c r="C5" s="10"/>
      <c r="D5" s="36"/>
      <c r="E5" s="10"/>
      <c r="F5" s="52"/>
      <c r="J5" s="159"/>
      <c r="U5" s="144"/>
    </row>
    <row r="6" spans="2:21" s="27" customFormat="1" ht="15" customHeight="1" thickBot="1">
      <c r="B6" s="37"/>
      <c r="C6" s="210" t="s">
        <v>66</v>
      </c>
      <c r="D6" s="210"/>
      <c r="E6" s="210"/>
      <c r="F6" s="211"/>
      <c r="J6" s="160"/>
      <c r="U6" s="142"/>
    </row>
    <row r="7" spans="1:21" ht="15" customHeight="1" thickTop="1">
      <c r="A7" s="17"/>
      <c r="B7" s="30"/>
      <c r="C7" s="212" t="s">
        <v>78</v>
      </c>
      <c r="D7" s="212"/>
      <c r="E7" s="212"/>
      <c r="F7" s="213"/>
      <c r="H7" s="216"/>
      <c r="I7" s="217"/>
      <c r="J7" s="217"/>
      <c r="K7" s="218"/>
      <c r="L7" s="133"/>
      <c r="M7" s="133"/>
      <c r="N7" s="133"/>
      <c r="O7" s="133"/>
      <c r="P7" s="133"/>
      <c r="Q7" s="133"/>
      <c r="R7" s="133"/>
      <c r="S7" s="133"/>
      <c r="T7" s="134"/>
      <c r="U7" s="143"/>
    </row>
    <row r="8" spans="1:21" ht="15" customHeight="1">
      <c r="A8" s="50"/>
      <c r="B8" s="30"/>
      <c r="C8" s="30"/>
      <c r="E8" s="30"/>
      <c r="H8" s="219"/>
      <c r="I8" s="220"/>
      <c r="J8" s="220"/>
      <c r="K8" s="221"/>
      <c r="L8" s="136"/>
      <c r="M8" s="136"/>
      <c r="N8" s="136"/>
      <c r="O8" s="136"/>
      <c r="P8" s="136"/>
      <c r="Q8" s="136"/>
      <c r="R8" s="136"/>
      <c r="S8" s="136"/>
      <c r="T8" s="137"/>
      <c r="U8" s="144"/>
    </row>
    <row r="9" spans="1:20" ht="15" customHeight="1" thickBot="1">
      <c r="A9" s="51"/>
      <c r="B9" s="10"/>
      <c r="C9" s="10"/>
      <c r="E9" s="10"/>
      <c r="H9" s="222"/>
      <c r="I9" s="223"/>
      <c r="J9" s="223"/>
      <c r="K9" s="224"/>
      <c r="L9" s="136"/>
      <c r="M9" s="136"/>
      <c r="N9" s="136"/>
      <c r="O9" s="136"/>
      <c r="P9" s="136"/>
      <c r="Q9" s="136"/>
      <c r="R9" s="136"/>
      <c r="S9" s="136"/>
      <c r="T9" s="137"/>
    </row>
    <row r="10" spans="1:20" ht="15.75" customHeight="1" thickTop="1">
      <c r="A10" s="50"/>
      <c r="B10" s="23"/>
      <c r="C10" s="23"/>
      <c r="D10" s="30"/>
      <c r="E10" s="23"/>
      <c r="H10" s="216"/>
      <c r="I10" s="217"/>
      <c r="J10" s="217"/>
      <c r="K10" s="218"/>
      <c r="L10" s="136"/>
      <c r="M10" s="136"/>
      <c r="N10" s="136"/>
      <c r="O10" s="136"/>
      <c r="P10" s="136"/>
      <c r="Q10" s="136"/>
      <c r="R10" s="136"/>
      <c r="S10" s="136"/>
      <c r="T10" s="137"/>
    </row>
    <row r="11" spans="1:20" ht="15.75" customHeight="1" thickBot="1">
      <c r="A11" s="51"/>
      <c r="B11" s="10"/>
      <c r="C11" s="10"/>
      <c r="D11" s="30"/>
      <c r="E11" s="10"/>
      <c r="H11" s="222"/>
      <c r="I11" s="223"/>
      <c r="J11" s="223"/>
      <c r="K11" s="224"/>
      <c r="L11" s="136"/>
      <c r="M11" s="136"/>
      <c r="N11" s="136"/>
      <c r="O11" s="136"/>
      <c r="P11" s="136"/>
      <c r="Q11" s="136"/>
      <c r="R11" s="136"/>
      <c r="S11" s="136"/>
      <c r="T11" s="137"/>
    </row>
    <row r="12" spans="1:20" ht="15" customHeight="1" thickTop="1">
      <c r="A12" s="50"/>
      <c r="B12" s="10"/>
      <c r="C12" s="10"/>
      <c r="D12" s="10"/>
      <c r="E12" s="10"/>
      <c r="H12" s="135"/>
      <c r="I12" s="136"/>
      <c r="J12" s="162"/>
      <c r="K12" s="137"/>
      <c r="L12" s="136"/>
      <c r="M12" s="136"/>
      <c r="N12" s="136"/>
      <c r="O12" s="136"/>
      <c r="P12" s="136"/>
      <c r="Q12" s="136"/>
      <c r="R12" s="136"/>
      <c r="S12" s="136"/>
      <c r="T12" s="137"/>
    </row>
    <row r="13" spans="1:21" s="150" customFormat="1" ht="23.25" customHeight="1">
      <c r="A13" s="146"/>
      <c r="B13" s="147"/>
      <c r="C13" s="147"/>
      <c r="D13" s="148"/>
      <c r="E13" s="147"/>
      <c r="F13" s="149"/>
      <c r="H13" s="164"/>
      <c r="I13" s="215"/>
      <c r="J13" s="215"/>
      <c r="K13" s="165"/>
      <c r="L13" s="151"/>
      <c r="M13" s="151"/>
      <c r="N13" s="151"/>
      <c r="O13" s="151"/>
      <c r="P13" s="151"/>
      <c r="Q13" s="151"/>
      <c r="R13" s="151"/>
      <c r="S13" s="151"/>
      <c r="T13" s="152"/>
      <c r="U13" s="153"/>
    </row>
    <row r="14" spans="1:20" ht="15" customHeight="1">
      <c r="A14" s="50"/>
      <c r="B14" s="11"/>
      <c r="C14" s="11"/>
      <c r="D14" s="38"/>
      <c r="E14" s="11"/>
      <c r="H14" s="156"/>
      <c r="I14" s="170"/>
      <c r="J14" s="171"/>
      <c r="K14" s="166"/>
      <c r="L14" s="136"/>
      <c r="M14" s="136"/>
      <c r="N14" s="136"/>
      <c r="O14" s="136"/>
      <c r="P14" s="136"/>
      <c r="Q14" s="136"/>
      <c r="R14" s="136"/>
      <c r="S14" s="136"/>
      <c r="T14" s="137"/>
    </row>
    <row r="15" spans="1:20" ht="15" customHeight="1">
      <c r="A15" s="51"/>
      <c r="B15" s="11"/>
      <c r="C15" s="11"/>
      <c r="D15" s="38"/>
      <c r="E15" s="11"/>
      <c r="H15" s="154"/>
      <c r="I15" s="161"/>
      <c r="J15" s="174"/>
      <c r="K15" s="167"/>
      <c r="L15" s="136"/>
      <c r="M15" s="136"/>
      <c r="N15" s="136"/>
      <c r="O15" s="136"/>
      <c r="P15" s="136"/>
      <c r="Q15" s="136"/>
      <c r="R15" s="136"/>
      <c r="S15" s="136"/>
      <c r="T15" s="137"/>
    </row>
    <row r="16" spans="1:20" ht="15" customHeight="1">
      <c r="A16" s="50"/>
      <c r="B16" s="11"/>
      <c r="C16" s="11"/>
      <c r="D16" s="39"/>
      <c r="E16" s="11"/>
      <c r="H16" s="154"/>
      <c r="I16" s="161"/>
      <c r="J16" s="174"/>
      <c r="K16" s="167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ht="15" customHeight="1">
      <c r="A17" s="51"/>
      <c r="B17" s="6"/>
      <c r="C17" s="6"/>
      <c r="D17" s="39"/>
      <c r="E17" s="6"/>
      <c r="H17" s="154"/>
      <c r="I17" s="161"/>
      <c r="J17" s="174"/>
      <c r="K17" s="167"/>
      <c r="L17" s="136"/>
      <c r="M17" s="136"/>
      <c r="N17" s="136"/>
      <c r="O17" s="136"/>
      <c r="P17" s="136"/>
      <c r="Q17" s="136"/>
      <c r="R17" s="136"/>
      <c r="S17" s="136"/>
      <c r="T17" s="137"/>
    </row>
    <row r="18" spans="1:20" ht="15" customHeight="1">
      <c r="A18" s="50"/>
      <c r="B18" s="24"/>
      <c r="C18" s="24"/>
      <c r="D18" s="39"/>
      <c r="E18" s="24"/>
      <c r="H18" s="154"/>
      <c r="I18" s="161"/>
      <c r="J18" s="174"/>
      <c r="K18" s="167"/>
      <c r="L18" s="136"/>
      <c r="M18" s="136"/>
      <c r="N18" s="136"/>
      <c r="O18" s="136" t="s">
        <v>81</v>
      </c>
      <c r="P18" s="136"/>
      <c r="Q18" s="136"/>
      <c r="R18" s="136"/>
      <c r="S18" s="136"/>
      <c r="T18" s="137"/>
    </row>
    <row r="19" spans="1:20" ht="15" customHeight="1">
      <c r="A19" s="51"/>
      <c r="B19" s="6"/>
      <c r="C19" s="6"/>
      <c r="D19" s="40"/>
      <c r="E19" s="6"/>
      <c r="H19" s="154"/>
      <c r="I19" s="161"/>
      <c r="J19" s="174"/>
      <c r="K19" s="167"/>
      <c r="L19" s="136"/>
      <c r="M19" s="136"/>
      <c r="N19" s="136"/>
      <c r="O19" s="136"/>
      <c r="P19" s="136"/>
      <c r="Q19" s="136"/>
      <c r="R19" s="136"/>
      <c r="S19" s="136"/>
      <c r="T19" s="137"/>
    </row>
    <row r="20" spans="1:20" ht="15" customHeight="1">
      <c r="A20" s="50"/>
      <c r="B20" s="6"/>
      <c r="C20" s="6"/>
      <c r="D20" s="41"/>
      <c r="E20" s="6"/>
      <c r="H20" s="154"/>
      <c r="I20" s="161"/>
      <c r="J20" s="174"/>
      <c r="K20" s="167"/>
      <c r="L20" s="136"/>
      <c r="M20" s="136"/>
      <c r="N20" s="136"/>
      <c r="O20" s="136"/>
      <c r="P20" s="136"/>
      <c r="Q20" s="136"/>
      <c r="R20" s="136"/>
      <c r="S20" s="136"/>
      <c r="T20" s="137"/>
    </row>
    <row r="21" spans="1:20" ht="15" customHeight="1">
      <c r="A21" s="51"/>
      <c r="B21" s="6"/>
      <c r="C21" s="6"/>
      <c r="D21" s="40"/>
      <c r="E21" s="6"/>
      <c r="H21" s="154"/>
      <c r="I21" s="161"/>
      <c r="J21" s="174"/>
      <c r="K21" s="167"/>
      <c r="L21" s="136"/>
      <c r="M21" s="136"/>
      <c r="N21" s="136"/>
      <c r="O21" s="136"/>
      <c r="P21" s="136"/>
      <c r="Q21" s="136"/>
      <c r="R21" s="136"/>
      <c r="S21" s="136"/>
      <c r="T21" s="137"/>
    </row>
    <row r="22" spans="1:20" ht="15" customHeight="1">
      <c r="A22" s="50"/>
      <c r="B22" s="6"/>
      <c r="C22" s="6"/>
      <c r="D22" s="40"/>
      <c r="E22" s="6"/>
      <c r="H22" s="154"/>
      <c r="I22" s="161"/>
      <c r="J22" s="174"/>
      <c r="K22" s="167"/>
      <c r="L22" s="136"/>
      <c r="M22" s="136"/>
      <c r="N22" s="136"/>
      <c r="O22" s="136"/>
      <c r="P22" s="136"/>
      <c r="Q22" s="136"/>
      <c r="R22" s="136"/>
      <c r="S22" s="136"/>
      <c r="T22" s="137"/>
    </row>
    <row r="23" spans="1:20" ht="15" customHeight="1">
      <c r="A23" s="51"/>
      <c r="B23" s="6"/>
      <c r="C23" s="6"/>
      <c r="D23" s="40"/>
      <c r="E23" s="6"/>
      <c r="H23" s="154"/>
      <c r="I23" s="161"/>
      <c r="J23" s="174"/>
      <c r="K23" s="167"/>
      <c r="L23" s="136"/>
      <c r="M23" s="136"/>
      <c r="N23" s="136"/>
      <c r="O23" s="136"/>
      <c r="P23" s="136"/>
      <c r="Q23" s="136"/>
      <c r="R23" s="136"/>
      <c r="S23" s="136"/>
      <c r="T23" s="137"/>
    </row>
    <row r="24" spans="1:20" ht="15" customHeight="1">
      <c r="A24" s="50"/>
      <c r="B24" s="6"/>
      <c r="C24" s="6"/>
      <c r="D24" s="40"/>
      <c r="E24" s="6"/>
      <c r="H24" s="154"/>
      <c r="I24" s="161"/>
      <c r="J24" s="174"/>
      <c r="K24" s="167"/>
      <c r="L24" s="136"/>
      <c r="M24" s="136"/>
      <c r="N24" s="136"/>
      <c r="O24" s="136"/>
      <c r="P24" s="136"/>
      <c r="Q24" s="136"/>
      <c r="R24" s="136"/>
      <c r="S24" s="136"/>
      <c r="T24" s="137"/>
    </row>
    <row r="25" spans="1:20" ht="15" customHeight="1">
      <c r="A25" s="51"/>
      <c r="B25" s="6"/>
      <c r="C25" s="6"/>
      <c r="D25" s="40"/>
      <c r="E25" s="6"/>
      <c r="H25" s="154"/>
      <c r="I25" s="161"/>
      <c r="J25" s="174"/>
      <c r="K25" s="167"/>
      <c r="L25" s="136"/>
      <c r="M25" s="136"/>
      <c r="N25" s="136"/>
      <c r="O25" s="136"/>
      <c r="P25" s="136"/>
      <c r="Q25" s="136"/>
      <c r="R25" s="136"/>
      <c r="S25" s="136"/>
      <c r="T25" s="137"/>
    </row>
    <row r="26" spans="1:20" ht="15" customHeight="1">
      <c r="A26" s="18"/>
      <c r="B26" s="6"/>
      <c r="C26" s="6"/>
      <c r="D26" s="40"/>
      <c r="E26" s="6"/>
      <c r="H26" s="154"/>
      <c r="I26" s="161"/>
      <c r="J26" s="174"/>
      <c r="K26" s="167"/>
      <c r="L26" s="136"/>
      <c r="M26" s="136"/>
      <c r="N26" s="136"/>
      <c r="O26" s="136"/>
      <c r="P26" s="136"/>
      <c r="Q26" s="136"/>
      <c r="R26" s="136"/>
      <c r="S26" s="136"/>
      <c r="T26" s="137"/>
    </row>
    <row r="27" spans="1:20" ht="15" customHeight="1">
      <c r="A27" s="50"/>
      <c r="B27" s="13"/>
      <c r="C27" s="13"/>
      <c r="D27" s="40"/>
      <c r="E27" s="13"/>
      <c r="H27" s="154"/>
      <c r="I27" s="161"/>
      <c r="J27" s="162"/>
      <c r="K27" s="167"/>
      <c r="L27" s="136"/>
      <c r="M27" s="136"/>
      <c r="N27" s="136"/>
      <c r="O27" s="136"/>
      <c r="P27" s="136"/>
      <c r="Q27" s="136"/>
      <c r="R27" s="136"/>
      <c r="S27" s="136"/>
      <c r="T27" s="137"/>
    </row>
    <row r="28" spans="1:20" ht="15" customHeight="1">
      <c r="A28" s="51"/>
      <c r="B28" s="13"/>
      <c r="C28" s="13"/>
      <c r="D28" s="40"/>
      <c r="E28" s="13"/>
      <c r="H28" s="154"/>
      <c r="I28" s="161"/>
      <c r="J28" s="162"/>
      <c r="K28" s="167"/>
      <c r="L28" s="136"/>
      <c r="M28" s="136"/>
      <c r="N28" s="136"/>
      <c r="O28" s="136"/>
      <c r="P28" s="136"/>
      <c r="Q28" s="136"/>
      <c r="R28" s="136"/>
      <c r="S28" s="136"/>
      <c r="T28" s="137"/>
    </row>
    <row r="29" spans="1:20" ht="15" customHeight="1">
      <c r="A29" s="50"/>
      <c r="B29" s="25"/>
      <c r="C29" s="25"/>
      <c r="D29" s="42"/>
      <c r="E29" s="25"/>
      <c r="H29" s="154"/>
      <c r="I29" s="161"/>
      <c r="J29" s="162"/>
      <c r="K29" s="167"/>
      <c r="L29" s="136"/>
      <c r="M29" s="136"/>
      <c r="N29" s="136"/>
      <c r="O29" s="136"/>
      <c r="P29" s="136"/>
      <c r="Q29" s="136"/>
      <c r="R29" s="136"/>
      <c r="S29" s="136"/>
      <c r="T29" s="137"/>
    </row>
    <row r="30" spans="1:20" ht="15" customHeight="1">
      <c r="A30" s="51"/>
      <c r="B30" s="13"/>
      <c r="C30" s="13"/>
      <c r="D30" s="42"/>
      <c r="E30" s="13"/>
      <c r="H30" s="154"/>
      <c r="I30" s="161"/>
      <c r="J30" s="162"/>
      <c r="K30" s="167"/>
      <c r="L30" s="136"/>
      <c r="M30" s="136"/>
      <c r="N30" s="136"/>
      <c r="O30" s="136"/>
      <c r="P30" s="136"/>
      <c r="Q30" s="136"/>
      <c r="R30" s="136"/>
      <c r="S30" s="136"/>
      <c r="T30" s="137"/>
    </row>
    <row r="31" spans="1:20" ht="15" customHeight="1">
      <c r="A31" s="50"/>
      <c r="B31" s="13"/>
      <c r="C31" s="13"/>
      <c r="D31" s="43"/>
      <c r="E31" s="13"/>
      <c r="H31" s="154"/>
      <c r="I31" s="161"/>
      <c r="J31" s="162"/>
      <c r="K31" s="167"/>
      <c r="L31" s="136"/>
      <c r="M31" s="136"/>
      <c r="N31" s="136"/>
      <c r="O31" s="136"/>
      <c r="P31" s="136"/>
      <c r="Q31" s="136"/>
      <c r="R31" s="136"/>
      <c r="S31" s="136"/>
      <c r="T31" s="137"/>
    </row>
    <row r="32" spans="1:20" ht="15" customHeight="1">
      <c r="A32" s="51"/>
      <c r="B32" s="24"/>
      <c r="C32" s="24"/>
      <c r="D32" s="42"/>
      <c r="E32" s="24"/>
      <c r="H32" s="154"/>
      <c r="I32" s="161"/>
      <c r="J32" s="162"/>
      <c r="K32" s="167"/>
      <c r="L32" s="136"/>
      <c r="M32" s="136"/>
      <c r="N32" s="136"/>
      <c r="O32" s="136"/>
      <c r="P32" s="136"/>
      <c r="Q32" s="136"/>
      <c r="R32" s="136"/>
      <c r="S32" s="136"/>
      <c r="T32" s="137"/>
    </row>
    <row r="33" spans="1:20" ht="15" customHeight="1">
      <c r="A33" s="50"/>
      <c r="B33" s="13"/>
      <c r="C33" s="13"/>
      <c r="D33" s="42"/>
      <c r="E33" s="13"/>
      <c r="H33" s="154"/>
      <c r="I33" s="161"/>
      <c r="J33" s="162"/>
      <c r="K33" s="167"/>
      <c r="L33" s="136"/>
      <c r="M33" s="136"/>
      <c r="N33" s="136"/>
      <c r="O33" s="136"/>
      <c r="P33" s="136"/>
      <c r="Q33" s="136"/>
      <c r="R33" s="136"/>
      <c r="S33" s="136"/>
      <c r="T33" s="137"/>
    </row>
    <row r="34" spans="1:20" ht="15" customHeight="1">
      <c r="A34" s="18"/>
      <c r="B34" s="13"/>
      <c r="C34" s="13"/>
      <c r="D34" s="41"/>
      <c r="E34" s="13"/>
      <c r="H34" s="154"/>
      <c r="I34" s="161"/>
      <c r="J34" s="162"/>
      <c r="K34" s="167"/>
      <c r="L34" s="136"/>
      <c r="M34" s="136"/>
      <c r="N34" s="136"/>
      <c r="O34" s="136"/>
      <c r="P34" s="136"/>
      <c r="Q34" s="136"/>
      <c r="R34" s="136"/>
      <c r="S34" s="136"/>
      <c r="T34" s="137"/>
    </row>
    <row r="35" spans="1:20" ht="15" customHeight="1">
      <c r="A35" s="50"/>
      <c r="B35" s="13"/>
      <c r="C35" s="13"/>
      <c r="D35" s="42"/>
      <c r="E35" s="13"/>
      <c r="H35" s="154"/>
      <c r="I35" s="161"/>
      <c r="J35" s="162"/>
      <c r="K35" s="167"/>
      <c r="L35" s="136"/>
      <c r="M35" s="136"/>
      <c r="N35" s="136"/>
      <c r="O35" s="136"/>
      <c r="P35" s="136"/>
      <c r="Q35" s="136"/>
      <c r="R35" s="136"/>
      <c r="S35" s="136"/>
      <c r="T35" s="137"/>
    </row>
    <row r="36" spans="1:20" ht="15" customHeight="1" thickBot="1">
      <c r="A36" s="51"/>
      <c r="B36" s="13"/>
      <c r="C36" s="13"/>
      <c r="D36" s="42"/>
      <c r="E36" s="13"/>
      <c r="H36" s="155"/>
      <c r="I36" s="163"/>
      <c r="J36" s="168"/>
      <c r="K36" s="169"/>
      <c r="L36" s="138"/>
      <c r="M36" s="139"/>
      <c r="N36" s="139"/>
      <c r="O36" s="139"/>
      <c r="P36" s="139"/>
      <c r="Q36" s="139"/>
      <c r="R36" s="139"/>
      <c r="S36" s="139"/>
      <c r="T36" s="140"/>
    </row>
    <row r="37" spans="1:5" ht="15" customHeight="1" thickTop="1">
      <c r="A37" s="50"/>
      <c r="B37" s="13"/>
      <c r="C37" s="13"/>
      <c r="D37" s="42"/>
      <c r="E37" s="13"/>
    </row>
    <row r="38" spans="1:5" ht="15" customHeight="1" hidden="1">
      <c r="A38" s="51"/>
      <c r="B38" s="13"/>
      <c r="C38" s="13"/>
      <c r="D38" s="42"/>
      <c r="E38" s="13"/>
    </row>
    <row r="39" spans="1:5" ht="15" customHeight="1" hidden="1">
      <c r="A39" s="50"/>
      <c r="B39" s="13"/>
      <c r="C39" s="13"/>
      <c r="D39" s="42"/>
      <c r="E39" s="13"/>
    </row>
    <row r="40" spans="1:5" ht="15" customHeight="1" hidden="1">
      <c r="A40" s="51"/>
      <c r="B40" s="24"/>
      <c r="C40" s="24"/>
      <c r="D40" s="42"/>
      <c r="E40" s="24"/>
    </row>
    <row r="41" spans="1:5" ht="15" customHeight="1" hidden="1">
      <c r="A41" s="18"/>
      <c r="B41" s="13"/>
      <c r="C41" s="13"/>
      <c r="D41" s="41"/>
      <c r="E41" s="13"/>
    </row>
    <row r="42" spans="1:5" ht="15" customHeight="1" hidden="1">
      <c r="A42" s="50"/>
      <c r="B42" s="13"/>
      <c r="C42" s="13"/>
      <c r="D42" s="42"/>
      <c r="E42" s="13"/>
    </row>
    <row r="43" spans="1:5" ht="15" customHeight="1" hidden="1">
      <c r="A43" s="51"/>
      <c r="B43" s="13"/>
      <c r="C43" s="13"/>
      <c r="D43" s="42"/>
      <c r="E43" s="13"/>
    </row>
    <row r="44" spans="1:5" ht="15" customHeight="1" hidden="1">
      <c r="A44" s="50"/>
      <c r="B44" s="13"/>
      <c r="C44" s="13"/>
      <c r="D44" s="42"/>
      <c r="E44" s="13"/>
    </row>
    <row r="45" spans="1:5" ht="15" customHeight="1" hidden="1">
      <c r="A45" s="51"/>
      <c r="B45" s="13"/>
      <c r="C45" s="13"/>
      <c r="D45" s="42"/>
      <c r="E45" s="13"/>
    </row>
    <row r="46" spans="1:5" ht="15" customHeight="1" hidden="1">
      <c r="A46" s="50"/>
      <c r="B46" s="13"/>
      <c r="C46" s="13"/>
      <c r="D46" s="42"/>
      <c r="E46" s="13"/>
    </row>
    <row r="47" spans="1:5" ht="15" customHeight="1" hidden="1">
      <c r="A47" s="51"/>
      <c r="B47" s="13"/>
      <c r="C47" s="13"/>
      <c r="D47" s="42"/>
      <c r="E47" s="13"/>
    </row>
    <row r="48" spans="1:4" ht="15" customHeight="1" hidden="1">
      <c r="A48" s="50"/>
      <c r="D48" s="42"/>
    </row>
    <row r="49" spans="1:5" ht="15" customHeight="1" hidden="1">
      <c r="A49" s="18"/>
      <c r="B49" s="6"/>
      <c r="C49" s="6"/>
      <c r="E49" s="6"/>
    </row>
    <row r="50" spans="1:5" ht="15" customHeight="1" hidden="1">
      <c r="A50" s="50"/>
      <c r="B50" s="24"/>
      <c r="C50" s="24"/>
      <c r="D50" s="40"/>
      <c r="E50" s="24"/>
    </row>
    <row r="51" spans="1:5" ht="15" customHeight="1" hidden="1">
      <c r="A51" s="51"/>
      <c r="B51" s="6"/>
      <c r="C51" s="6"/>
      <c r="D51" s="41"/>
      <c r="E51" s="6"/>
    </row>
    <row r="52" spans="1:5" ht="15" customHeight="1" hidden="1">
      <c r="A52" s="50"/>
      <c r="B52" s="6"/>
      <c r="C52" s="6"/>
      <c r="D52" s="40"/>
      <c r="E52" s="6"/>
    </row>
    <row r="53" spans="1:5" ht="15" customHeight="1" hidden="1">
      <c r="A53" s="51"/>
      <c r="B53" s="6"/>
      <c r="C53" s="6"/>
      <c r="D53" s="40"/>
      <c r="E53" s="6"/>
    </row>
    <row r="54" spans="1:5" ht="15" customHeight="1" hidden="1">
      <c r="A54" s="50"/>
      <c r="B54" s="6"/>
      <c r="C54" s="6"/>
      <c r="D54" s="40"/>
      <c r="E54" s="6"/>
    </row>
    <row r="55" spans="1:5" ht="15" customHeight="1" hidden="1">
      <c r="A55" s="51"/>
      <c r="B55" s="6"/>
      <c r="C55" s="6"/>
      <c r="D55" s="40"/>
      <c r="E55" s="6"/>
    </row>
    <row r="56" spans="1:5" ht="15" customHeight="1" hidden="1">
      <c r="A56" s="50"/>
      <c r="B56" s="6"/>
      <c r="C56" s="6"/>
      <c r="D56" s="40"/>
      <c r="E56" s="6"/>
    </row>
    <row r="57" spans="1:5" ht="15" customHeight="1" hidden="1">
      <c r="A57" s="18"/>
      <c r="B57" s="6"/>
      <c r="C57" s="6"/>
      <c r="D57" s="40"/>
      <c r="E57" s="6"/>
    </row>
    <row r="58" spans="1:5" ht="15" customHeight="1" hidden="1">
      <c r="A58" s="50"/>
      <c r="B58" s="6"/>
      <c r="C58" s="6"/>
      <c r="D58" s="40"/>
      <c r="E58" s="6"/>
    </row>
    <row r="59" spans="1:5" ht="15" customHeight="1" hidden="1">
      <c r="A59" s="51"/>
      <c r="B59" s="6"/>
      <c r="C59" s="6"/>
      <c r="D59" s="40"/>
      <c r="E59" s="6"/>
    </row>
    <row r="60" spans="1:5" ht="15" customHeight="1" hidden="1">
      <c r="A60" s="50"/>
      <c r="B60" s="6"/>
      <c r="C60" s="6"/>
      <c r="D60" s="41"/>
      <c r="E60" s="6"/>
    </row>
    <row r="61" spans="1:5" ht="15" customHeight="1" hidden="1">
      <c r="A61" s="51"/>
      <c r="B61" s="6"/>
      <c r="C61" s="6"/>
      <c r="D61" s="40"/>
      <c r="E61" s="6"/>
    </row>
    <row r="62" spans="1:5" ht="15" customHeight="1" hidden="1">
      <c r="A62" s="50"/>
      <c r="B62" s="24"/>
      <c r="C62" s="24"/>
      <c r="D62" s="40"/>
      <c r="E62" s="24"/>
    </row>
    <row r="63" spans="1:5" ht="15" customHeight="1" hidden="1">
      <c r="A63" s="18"/>
      <c r="B63" s="6"/>
      <c r="C63" s="6"/>
      <c r="D63" s="40"/>
      <c r="E63" s="6"/>
    </row>
    <row r="64" spans="1:5" ht="15" customHeight="1" hidden="1">
      <c r="A64" s="50"/>
      <c r="B64" s="6"/>
      <c r="C64" s="6"/>
      <c r="D64" s="40"/>
      <c r="E64" s="6"/>
    </row>
    <row r="65" spans="1:5" ht="15" customHeight="1" hidden="1">
      <c r="A65" s="51"/>
      <c r="B65" s="6"/>
      <c r="C65" s="6"/>
      <c r="D65" s="40"/>
      <c r="E65" s="6"/>
    </row>
    <row r="66" spans="1:5" ht="15" customHeight="1" hidden="1">
      <c r="A66" s="50"/>
      <c r="B66" s="6"/>
      <c r="C66" s="6"/>
      <c r="D66" s="40"/>
      <c r="E66" s="6"/>
    </row>
    <row r="67" spans="1:5" ht="15" customHeight="1" hidden="1">
      <c r="A67" s="18"/>
      <c r="B67" s="6"/>
      <c r="C67" s="6"/>
      <c r="D67" s="40"/>
      <c r="E67" s="6"/>
    </row>
    <row r="68" spans="1:5" ht="15" customHeight="1" hidden="1">
      <c r="A68" s="50"/>
      <c r="B68" s="6"/>
      <c r="C68" s="6"/>
      <c r="D68" s="40"/>
      <c r="E68" s="6"/>
    </row>
    <row r="69" spans="1:5" ht="15" customHeight="1" hidden="1">
      <c r="A69" s="51"/>
      <c r="B69" s="6"/>
      <c r="C69" s="6"/>
      <c r="D69" s="41"/>
      <c r="E69" s="6"/>
    </row>
    <row r="70" spans="1:5" ht="15" customHeight="1" hidden="1">
      <c r="A70" s="50"/>
      <c r="B70" s="6"/>
      <c r="C70" s="6"/>
      <c r="D70" s="40"/>
      <c r="E70" s="6"/>
    </row>
    <row r="71" spans="1:5" ht="15" customHeight="1" hidden="1">
      <c r="A71" s="51"/>
      <c r="B71" s="6"/>
      <c r="C71" s="6"/>
      <c r="D71" s="40"/>
      <c r="E71" s="6"/>
    </row>
    <row r="72" spans="1:5" ht="15" customHeight="1" hidden="1">
      <c r="A72" s="50"/>
      <c r="B72" s="6"/>
      <c r="C72" s="6"/>
      <c r="D72" s="40"/>
      <c r="E72" s="6"/>
    </row>
    <row r="73" spans="1:5" ht="15" customHeight="1" hidden="1">
      <c r="A73" s="18"/>
      <c r="B73" s="24"/>
      <c r="C73" s="24"/>
      <c r="D73" s="40"/>
      <c r="E73" s="24"/>
    </row>
    <row r="74" spans="1:5" ht="15" customHeight="1" hidden="1">
      <c r="A74" s="50"/>
      <c r="B74" s="6"/>
      <c r="C74" s="6"/>
      <c r="D74" s="40"/>
      <c r="E74" s="6"/>
    </row>
    <row r="75" spans="1:5" ht="15" customHeight="1" hidden="1">
      <c r="A75" s="51"/>
      <c r="B75" s="6"/>
      <c r="C75" s="6"/>
      <c r="D75" s="40"/>
      <c r="E75" s="6"/>
    </row>
    <row r="76" spans="1:5" ht="15" customHeight="1" hidden="1">
      <c r="A76" s="50"/>
      <c r="B76" s="6"/>
      <c r="C76" s="6"/>
      <c r="D76" s="41"/>
      <c r="E76" s="6"/>
    </row>
    <row r="77" spans="1:5" ht="15" customHeight="1" hidden="1">
      <c r="A77" s="18"/>
      <c r="B77" s="6"/>
      <c r="C77" s="6"/>
      <c r="D77" s="42"/>
      <c r="E77" s="6"/>
    </row>
    <row r="78" spans="1:5" ht="15" customHeight="1" hidden="1">
      <c r="A78" s="50"/>
      <c r="B78" s="6"/>
      <c r="C78" s="6"/>
      <c r="E78" s="6"/>
    </row>
    <row r="79" spans="1:5" ht="15" customHeight="1" hidden="1">
      <c r="A79" s="51"/>
      <c r="B79" s="6"/>
      <c r="C79" s="6"/>
      <c r="D79" s="40"/>
      <c r="E79" s="6"/>
    </row>
    <row r="80" spans="1:5" ht="15" customHeight="1" hidden="1">
      <c r="A80" s="50"/>
      <c r="B80" s="24"/>
      <c r="C80" s="24"/>
      <c r="D80" s="40"/>
      <c r="E80" s="24"/>
    </row>
    <row r="81" spans="1:5" ht="15" customHeight="1" hidden="1">
      <c r="A81" s="18"/>
      <c r="B81" s="13"/>
      <c r="C81" s="13"/>
      <c r="D81" s="41"/>
      <c r="E81" s="13"/>
    </row>
    <row r="82" spans="1:4" ht="15" customHeight="1" hidden="1">
      <c r="A82" s="50"/>
      <c r="D82" s="40"/>
    </row>
    <row r="83" spans="1:5" ht="15" customHeight="1" hidden="1">
      <c r="A83" s="51"/>
      <c r="B83" s="6"/>
      <c r="C83" s="6"/>
      <c r="D83" s="40"/>
      <c r="E83" s="6"/>
    </row>
    <row r="84" spans="1:5" ht="15" customHeight="1" hidden="1">
      <c r="A84" s="50"/>
      <c r="B84" s="6"/>
      <c r="C84" s="6"/>
      <c r="D84" s="40"/>
      <c r="E84" s="6"/>
    </row>
    <row r="85" spans="1:5" ht="15" customHeight="1" hidden="1">
      <c r="A85" s="51"/>
      <c r="B85" s="24"/>
      <c r="C85" s="24"/>
      <c r="D85" s="42"/>
      <c r="E85" s="24"/>
    </row>
    <row r="86" spans="1:5" ht="15" customHeight="1" hidden="1">
      <c r="A86" s="18"/>
      <c r="B86" s="6"/>
      <c r="C86" s="6"/>
      <c r="E86" s="6"/>
    </row>
    <row r="87" spans="1:5" ht="15" customHeight="1" hidden="1">
      <c r="A87" s="50"/>
      <c r="B87" s="6"/>
      <c r="C87" s="6"/>
      <c r="D87" s="40"/>
      <c r="E87" s="6"/>
    </row>
    <row r="88" spans="1:5" ht="15" customHeight="1" hidden="1">
      <c r="A88" s="51"/>
      <c r="B88" s="6"/>
      <c r="C88" s="6"/>
      <c r="D88" s="41"/>
      <c r="E88" s="6"/>
    </row>
    <row r="89" spans="1:5" ht="15" customHeight="1" hidden="1">
      <c r="A89" s="18"/>
      <c r="B89" s="13"/>
      <c r="C89" s="13"/>
      <c r="D89" s="40"/>
      <c r="E89" s="13"/>
    </row>
    <row r="90" spans="1:4" ht="15" customHeight="1" hidden="1">
      <c r="A90" s="50"/>
      <c r="D90" s="40"/>
    </row>
    <row r="91" spans="1:5" ht="15" customHeight="1" hidden="1">
      <c r="A91" s="51"/>
      <c r="B91" s="6"/>
      <c r="C91" s="6"/>
      <c r="D91" s="40"/>
      <c r="E91" s="6"/>
    </row>
    <row r="92" spans="1:5" ht="15" customHeight="1" hidden="1">
      <c r="A92" s="50"/>
      <c r="B92" s="24"/>
      <c r="C92" s="24"/>
      <c r="E92" s="24"/>
    </row>
    <row r="93" spans="1:5" ht="15" customHeight="1" hidden="1">
      <c r="A93" s="51"/>
      <c r="B93" s="6"/>
      <c r="C93" s="6"/>
      <c r="D93" s="41"/>
      <c r="E93" s="6"/>
    </row>
    <row r="94" spans="1:5" ht="15" customHeight="1" hidden="1">
      <c r="A94" s="50"/>
      <c r="B94" s="6"/>
      <c r="C94" s="6"/>
      <c r="D94" s="40"/>
      <c r="E94" s="6"/>
    </row>
    <row r="95" spans="1:5" ht="15" customHeight="1" hidden="1">
      <c r="A95" s="51"/>
      <c r="B95" s="6"/>
      <c r="C95" s="6"/>
      <c r="D95" s="40"/>
      <c r="E95" s="6"/>
    </row>
    <row r="96" spans="1:4" ht="15" customHeight="1" hidden="1">
      <c r="A96" s="18"/>
      <c r="D96" s="40"/>
    </row>
    <row r="97" spans="1:5" ht="15" customHeight="1" hidden="1">
      <c r="A97" s="50"/>
      <c r="B97" s="24"/>
      <c r="C97" s="24"/>
      <c r="D97" s="40"/>
      <c r="E97" s="24"/>
    </row>
    <row r="98" spans="1:5" ht="15" customHeight="1" hidden="1">
      <c r="A98" s="51"/>
      <c r="B98" s="6"/>
      <c r="C98" s="6"/>
      <c r="D98" s="41"/>
      <c r="E98" s="6"/>
    </row>
    <row r="99" spans="2:5" ht="15" customHeight="1" hidden="1">
      <c r="B99" s="6"/>
      <c r="C99" s="6"/>
      <c r="E99" s="6"/>
    </row>
    <row r="100" spans="2:5" ht="15" customHeight="1" hidden="1">
      <c r="B100" s="6"/>
      <c r="C100" s="6"/>
      <c r="D100" s="40"/>
      <c r="E100" s="6"/>
    </row>
    <row r="101" spans="2:5" ht="15" customHeight="1" hidden="1">
      <c r="B101" s="6"/>
      <c r="C101" s="6"/>
      <c r="D101" s="40"/>
      <c r="E101" s="6"/>
    </row>
    <row r="102" spans="2:5" ht="15" customHeight="1" hidden="1">
      <c r="B102" s="24"/>
      <c r="C102" s="24"/>
      <c r="D102" s="40"/>
      <c r="E102" s="24"/>
    </row>
    <row r="103" ht="15" customHeight="1" hidden="1">
      <c r="D103" s="40"/>
    </row>
    <row r="104" spans="2:5" ht="15" customHeight="1" hidden="1">
      <c r="B104" s="6"/>
      <c r="C104" s="6"/>
      <c r="D104" s="41"/>
      <c r="E104" s="6"/>
    </row>
    <row r="105" spans="2:5" ht="15" customHeight="1" hidden="1">
      <c r="B105" s="6"/>
      <c r="C105" s="6"/>
      <c r="D105" s="40"/>
      <c r="E105" s="6"/>
    </row>
    <row r="106" spans="2:5" ht="15" customHeight="1" hidden="1">
      <c r="B106" s="6"/>
      <c r="C106" s="6"/>
      <c r="D106" s="40"/>
      <c r="E106" s="6"/>
    </row>
    <row r="107" spans="2:5" ht="15" customHeight="1" hidden="1">
      <c r="B107" s="6"/>
      <c r="C107" s="6"/>
      <c r="D107" s="40"/>
      <c r="E107" s="6"/>
    </row>
    <row r="108" spans="2:5" ht="15" customHeight="1" hidden="1">
      <c r="B108" s="24"/>
      <c r="C108" s="24"/>
      <c r="D108" s="41"/>
      <c r="E108" s="24"/>
    </row>
    <row r="109" spans="2:5" ht="15" customHeight="1" hidden="1">
      <c r="B109" s="6"/>
      <c r="C109" s="6"/>
      <c r="D109" s="40"/>
      <c r="E109" s="6"/>
    </row>
    <row r="110" spans="2:5" ht="15" customHeight="1" hidden="1">
      <c r="B110" s="6"/>
      <c r="C110" s="6"/>
      <c r="D110" s="40"/>
      <c r="E110" s="6"/>
    </row>
    <row r="111" spans="2:5" ht="15" customHeight="1" hidden="1">
      <c r="B111" s="6"/>
      <c r="C111" s="6"/>
      <c r="D111" s="40"/>
      <c r="E111" s="6"/>
    </row>
    <row r="112" spans="2:5" ht="15" customHeight="1" hidden="1">
      <c r="B112" s="24"/>
      <c r="C112" s="24"/>
      <c r="D112" s="40"/>
      <c r="E112" s="24"/>
    </row>
    <row r="113" spans="2:5" ht="15" customHeight="1" hidden="1">
      <c r="B113" s="6"/>
      <c r="C113" s="6"/>
      <c r="D113" s="42"/>
      <c r="E113" s="6"/>
    </row>
    <row r="114" spans="2:5" ht="15" customHeight="1" hidden="1">
      <c r="B114" s="6"/>
      <c r="C114" s="6"/>
      <c r="E114" s="6"/>
    </row>
    <row r="115" spans="2:5" ht="15" customHeight="1" hidden="1">
      <c r="B115" s="6"/>
      <c r="C115" s="6"/>
      <c r="D115" s="40"/>
      <c r="E115" s="6"/>
    </row>
    <row r="116" spans="2:5" ht="15" customHeight="1" hidden="1">
      <c r="B116" s="6"/>
      <c r="C116" s="6"/>
      <c r="D116" s="41"/>
      <c r="E116" s="6"/>
    </row>
    <row r="117" spans="2:5" ht="15" customHeight="1" hidden="1">
      <c r="B117" s="13"/>
      <c r="C117" s="13"/>
      <c r="D117" s="40"/>
      <c r="E117" s="13"/>
    </row>
    <row r="118" ht="15" customHeight="1" hidden="1">
      <c r="D118" s="40"/>
    </row>
    <row r="119" spans="2:5" ht="15" customHeight="1" hidden="1">
      <c r="B119" s="6"/>
      <c r="C119" s="6"/>
      <c r="D119" s="40"/>
      <c r="E119" s="6"/>
    </row>
    <row r="120" spans="2:5" ht="15" customHeight="1" hidden="1">
      <c r="B120" s="24"/>
      <c r="C120" s="24"/>
      <c r="D120" s="41"/>
      <c r="E120" s="24"/>
    </row>
    <row r="121" spans="2:5" ht="15" customHeight="1" hidden="1">
      <c r="B121" s="6"/>
      <c r="C121" s="6"/>
      <c r="D121" s="40"/>
      <c r="E121" s="6"/>
    </row>
    <row r="122" spans="2:5" ht="15" customHeight="1" hidden="1">
      <c r="B122" s="6"/>
      <c r="C122" s="6"/>
      <c r="D122" s="40"/>
      <c r="E122" s="6"/>
    </row>
    <row r="123" spans="2:5" ht="15" customHeight="1" hidden="1">
      <c r="B123" s="6"/>
      <c r="C123" s="6"/>
      <c r="D123" s="40"/>
      <c r="E123" s="6"/>
    </row>
    <row r="124" spans="2:5" ht="15" customHeight="1" hidden="1">
      <c r="B124" s="6"/>
      <c r="C124" s="6"/>
      <c r="D124" s="40"/>
      <c r="E124" s="6"/>
    </row>
    <row r="125" spans="2:5" ht="15" customHeight="1" hidden="1">
      <c r="B125" s="6"/>
      <c r="C125" s="6"/>
      <c r="D125" s="42"/>
      <c r="E125" s="6"/>
    </row>
    <row r="126" spans="2:5" ht="15" customHeight="1" hidden="1">
      <c r="B126" s="6"/>
      <c r="C126" s="6"/>
      <c r="E126" s="6"/>
    </row>
    <row r="127" spans="2:5" ht="15" customHeight="1" hidden="1">
      <c r="B127" s="13"/>
      <c r="C127" s="13"/>
      <c r="D127" s="40"/>
      <c r="E127" s="13"/>
    </row>
    <row r="128" ht="15" customHeight="1" hidden="1">
      <c r="D128" s="40"/>
    </row>
    <row r="129" spans="2:5" ht="15" customHeight="1" hidden="1">
      <c r="B129" s="6"/>
      <c r="C129" s="6"/>
      <c r="D129" s="40"/>
      <c r="E129" s="6"/>
    </row>
    <row r="130" spans="2:5" ht="15" customHeight="1" hidden="1">
      <c r="B130" s="6"/>
      <c r="C130" s="6"/>
      <c r="D130" s="40"/>
      <c r="E130" s="6"/>
    </row>
    <row r="131" spans="2:5" ht="15" customHeight="1" hidden="1">
      <c r="B131" s="6"/>
      <c r="C131" s="6"/>
      <c r="D131" s="40"/>
      <c r="E131" s="6"/>
    </row>
    <row r="132" spans="2:5" ht="15" customHeight="1" hidden="1">
      <c r="B132" s="6"/>
      <c r="C132" s="6"/>
      <c r="D132" s="40"/>
      <c r="E132" s="6"/>
    </row>
    <row r="133" spans="2:5" ht="15" customHeight="1" hidden="1">
      <c r="B133" s="6"/>
      <c r="C133" s="6"/>
      <c r="D133" s="40"/>
      <c r="E133" s="6"/>
    </row>
    <row r="134" spans="2:5" ht="15" customHeight="1" hidden="1">
      <c r="B134" s="6"/>
      <c r="C134" s="6"/>
      <c r="D134" s="40"/>
      <c r="E134" s="6"/>
    </row>
    <row r="135" spans="2:5" ht="15" customHeight="1" hidden="1">
      <c r="B135" s="6"/>
      <c r="C135" s="6"/>
      <c r="D135" s="40"/>
      <c r="E135" s="6"/>
    </row>
    <row r="136" spans="2:5" ht="15" customHeight="1" hidden="1">
      <c r="B136" s="6"/>
      <c r="C136" s="6"/>
      <c r="D136" s="40"/>
      <c r="E136" s="6"/>
    </row>
    <row r="137" spans="2:5" ht="15" customHeight="1" hidden="1">
      <c r="B137" s="6"/>
      <c r="C137" s="6"/>
      <c r="D137" s="40"/>
      <c r="E137" s="6"/>
    </row>
    <row r="138" spans="2:5" ht="15" customHeight="1" hidden="1">
      <c r="B138" s="6"/>
      <c r="C138" s="6"/>
      <c r="D138" s="40"/>
      <c r="E138" s="6"/>
    </row>
    <row r="139" spans="2:5" ht="15" customHeight="1" hidden="1">
      <c r="B139" s="6"/>
      <c r="C139" s="6"/>
      <c r="D139" s="40"/>
      <c r="E139" s="6"/>
    </row>
    <row r="140" spans="2:5" ht="15" customHeight="1" hidden="1">
      <c r="B140" s="6"/>
      <c r="C140" s="6"/>
      <c r="D140" s="40"/>
      <c r="E140" s="6"/>
    </row>
    <row r="141" spans="2:5" ht="15" customHeight="1" hidden="1">
      <c r="B141" s="6"/>
      <c r="C141" s="6"/>
      <c r="D141" s="40"/>
      <c r="E141" s="6"/>
    </row>
    <row r="142" spans="2:5" ht="15" customHeight="1" hidden="1">
      <c r="B142" s="6"/>
      <c r="C142" s="6"/>
      <c r="D142" s="42"/>
      <c r="E142" s="6"/>
    </row>
    <row r="143" spans="2:5" ht="15" customHeight="1" hidden="1">
      <c r="B143" s="6"/>
      <c r="C143" s="6"/>
      <c r="E143" s="6"/>
    </row>
    <row r="144" spans="2:5" ht="15" customHeight="1" hidden="1">
      <c r="B144" s="13"/>
      <c r="C144" s="13"/>
      <c r="D144" s="40"/>
      <c r="E144" s="13"/>
    </row>
    <row r="145" ht="15" customHeight="1" hidden="1">
      <c r="D145" s="40"/>
    </row>
    <row r="146" spans="2:5" ht="15" customHeight="1" hidden="1">
      <c r="B146" s="6"/>
      <c r="C146" s="6"/>
      <c r="D146" s="40"/>
      <c r="E146" s="6"/>
    </row>
    <row r="147" spans="2:5" ht="15" customHeight="1" hidden="1">
      <c r="B147" s="6"/>
      <c r="C147" s="6"/>
      <c r="D147" s="40"/>
      <c r="E147" s="6"/>
    </row>
    <row r="148" spans="2:5" ht="15" customHeight="1" hidden="1">
      <c r="B148" s="6"/>
      <c r="C148" s="6"/>
      <c r="D148" s="40"/>
      <c r="E148" s="6"/>
    </row>
    <row r="149" spans="2:5" ht="15" customHeight="1" hidden="1">
      <c r="B149" s="6"/>
      <c r="C149" s="6"/>
      <c r="E149" s="6"/>
    </row>
    <row r="150" spans="2:5" ht="15" customHeight="1" hidden="1">
      <c r="B150" s="6"/>
      <c r="C150" s="6"/>
      <c r="D150" s="40"/>
      <c r="E150" s="6"/>
    </row>
    <row r="151" ht="15" customHeight="1" hidden="1">
      <c r="D151" s="40"/>
    </row>
    <row r="152" spans="2:5" ht="15" customHeight="1" hidden="1">
      <c r="B152" s="6"/>
      <c r="C152" s="6"/>
      <c r="D152" s="40"/>
      <c r="E152" s="6"/>
    </row>
    <row r="153" spans="2:5" ht="15" customHeight="1" hidden="1">
      <c r="B153" s="6"/>
      <c r="C153" s="6"/>
      <c r="D153" s="40"/>
      <c r="E153" s="6"/>
    </row>
    <row r="154" spans="2:5" ht="15" customHeight="1" hidden="1">
      <c r="B154" s="6"/>
      <c r="C154" s="6"/>
      <c r="D154" s="40"/>
      <c r="E154" s="6"/>
    </row>
    <row r="155" spans="2:5" ht="15" customHeight="1" hidden="1">
      <c r="B155" s="6"/>
      <c r="C155" s="6"/>
      <c r="D155" s="40"/>
      <c r="E155" s="6"/>
    </row>
    <row r="156" spans="2:5" ht="15" customHeight="1" hidden="1">
      <c r="B156" s="6"/>
      <c r="C156" s="6"/>
      <c r="D156" s="42"/>
      <c r="E156" s="6"/>
    </row>
    <row r="157" spans="2:5" ht="15" customHeight="1" hidden="1">
      <c r="B157" s="6"/>
      <c r="C157" s="6"/>
      <c r="E157" s="6"/>
    </row>
    <row r="158" spans="2:5" ht="15" customHeight="1" hidden="1">
      <c r="B158" s="13"/>
      <c r="C158" s="13"/>
      <c r="D158" s="40"/>
      <c r="E158" s="13"/>
    </row>
    <row r="159" ht="15" customHeight="1" hidden="1">
      <c r="D159" s="40"/>
    </row>
    <row r="160" spans="2:5" ht="15" customHeight="1" hidden="1">
      <c r="B160" s="6"/>
      <c r="C160" s="6"/>
      <c r="D160" s="40"/>
      <c r="E160" s="6"/>
    </row>
    <row r="161" spans="2:5" ht="15" customHeight="1" hidden="1">
      <c r="B161" s="6"/>
      <c r="C161" s="6"/>
      <c r="D161" s="40"/>
      <c r="E161" s="6"/>
    </row>
    <row r="162" spans="2:5" ht="15" customHeight="1" hidden="1">
      <c r="B162" s="6"/>
      <c r="C162" s="6"/>
      <c r="D162" s="40"/>
      <c r="E162" s="6"/>
    </row>
    <row r="163" spans="2:5" ht="15" customHeight="1" hidden="1">
      <c r="B163" s="6"/>
      <c r="C163" s="6"/>
      <c r="D163" s="42"/>
      <c r="E163" s="6"/>
    </row>
    <row r="164" spans="2:5" ht="15" customHeight="1" hidden="1">
      <c r="B164" s="6"/>
      <c r="C164" s="6"/>
      <c r="E164" s="6"/>
    </row>
    <row r="165" spans="2:5" ht="15" customHeight="1" hidden="1">
      <c r="B165" s="13"/>
      <c r="C165" s="13"/>
      <c r="D165" s="40"/>
      <c r="E165" s="13"/>
    </row>
    <row r="166" ht="15" customHeight="1" hidden="1">
      <c r="D166" s="40"/>
    </row>
    <row r="167" spans="2:5" ht="15" customHeight="1" hidden="1">
      <c r="B167" s="6"/>
      <c r="C167" s="6"/>
      <c r="D167" s="40"/>
      <c r="E167" s="6"/>
    </row>
    <row r="168" spans="2:5" ht="15" customHeight="1" hidden="1">
      <c r="B168" s="6"/>
      <c r="C168" s="6"/>
      <c r="D168" s="40"/>
      <c r="E168" s="6"/>
    </row>
    <row r="169" spans="2:5" ht="15" customHeight="1" hidden="1">
      <c r="B169" s="6"/>
      <c r="C169" s="6"/>
      <c r="D169" s="40"/>
      <c r="E169" s="6"/>
    </row>
    <row r="170" spans="2:5" ht="15" customHeight="1" hidden="1">
      <c r="B170" s="6"/>
      <c r="C170" s="6"/>
      <c r="D170" s="40"/>
      <c r="E170" s="6"/>
    </row>
    <row r="171" spans="2:5" ht="15" customHeight="1" hidden="1">
      <c r="B171" s="6"/>
      <c r="C171" s="6"/>
      <c r="D171" s="40"/>
      <c r="E171" s="6"/>
    </row>
    <row r="172" spans="2:5" ht="15" customHeight="1" hidden="1">
      <c r="B172" s="6"/>
      <c r="C172" s="6"/>
      <c r="D172" s="42"/>
      <c r="E172" s="6"/>
    </row>
    <row r="173" spans="2:5" ht="15" customHeight="1" hidden="1">
      <c r="B173" s="6"/>
      <c r="C173" s="6"/>
      <c r="E173" s="6"/>
    </row>
    <row r="174" spans="2:5" ht="15" customHeight="1" hidden="1">
      <c r="B174" s="13"/>
      <c r="C174" s="13"/>
      <c r="D174" s="40"/>
      <c r="E174" s="13"/>
    </row>
    <row r="175" ht="15" customHeight="1" hidden="1">
      <c r="D175" s="40"/>
    </row>
    <row r="176" spans="2:5" ht="15" customHeight="1" hidden="1">
      <c r="B176" s="6"/>
      <c r="C176" s="6"/>
      <c r="D176" s="40"/>
      <c r="E176" s="6"/>
    </row>
    <row r="177" spans="2:5" ht="15" customHeight="1" hidden="1">
      <c r="B177" s="6"/>
      <c r="C177" s="6"/>
      <c r="D177" s="40"/>
      <c r="E177" s="6"/>
    </row>
    <row r="178" spans="2:5" ht="15" customHeight="1" hidden="1">
      <c r="B178" s="6"/>
      <c r="C178" s="6"/>
      <c r="D178" s="40"/>
      <c r="E178" s="6"/>
    </row>
    <row r="179" spans="2:5" ht="15" customHeight="1" hidden="1">
      <c r="B179" s="6"/>
      <c r="C179" s="6"/>
      <c r="D179" s="40"/>
      <c r="E179" s="6"/>
    </row>
    <row r="180" spans="2:5" ht="15" customHeight="1" hidden="1">
      <c r="B180" s="6"/>
      <c r="C180" s="6"/>
      <c r="D180" s="42"/>
      <c r="E180" s="6"/>
    </row>
    <row r="181" spans="2:5" ht="15" customHeight="1" hidden="1">
      <c r="B181" s="6"/>
      <c r="C181" s="6"/>
      <c r="E181" s="6"/>
    </row>
    <row r="182" spans="2:5" ht="15" customHeight="1" hidden="1">
      <c r="B182" s="13"/>
      <c r="C182" s="13"/>
      <c r="E182" s="13"/>
    </row>
    <row r="183" ht="15" customHeight="1" hidden="1"/>
    <row r="184" ht="15" customHeight="1" hidden="1"/>
    <row r="185" ht="15" customHeight="1" hidden="1"/>
  </sheetData>
  <sheetProtection/>
  <mergeCells count="7">
    <mergeCell ref="C4:F4"/>
    <mergeCell ref="C6:F6"/>
    <mergeCell ref="C7:F7"/>
    <mergeCell ref="M2:R4"/>
    <mergeCell ref="I13:J13"/>
    <mergeCell ref="H7:K9"/>
    <mergeCell ref="H10:K11"/>
  </mergeCells>
  <conditionalFormatting sqref="A1 C8 A10:C10 E10 A7:A8 B2:B5 D5">
    <cfRule type="cellIs" priority="7" dxfId="0" operator="notEqual" stopIfTrue="1">
      <formula>"null"</formula>
    </cfRule>
  </conditionalFormatting>
  <hyperlinks>
    <hyperlink ref="C6" location="'Budget Detail'!A1" display="The Income Detail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Household Budget</dc:title>
  <dc:subject/>
  <dc:creator>www.vertex42.com</dc:creator>
  <cp:keywords/>
  <dc:description>(c) 2008 Vertex42 LLC. All Rights Reserved.</dc:description>
  <cp:lastModifiedBy>dskinner</cp:lastModifiedBy>
  <cp:lastPrinted>2010-01-13T17:31:14Z</cp:lastPrinted>
  <dcterms:created xsi:type="dcterms:W3CDTF">2007-10-28T01:07:07Z</dcterms:created>
  <dcterms:modified xsi:type="dcterms:W3CDTF">2010-04-13T16:15:14Z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1.0.4</vt:lpwstr>
  </property>
</Properties>
</file>